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5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2829B11D-4CA4-473B-8C33-076DB5DBC9E9}" xr6:coauthVersionLast="36" xr6:coauthVersionMax="47" xr10:uidLastSave="{00000000-0000-0000-0000-000000000000}"/>
  <bookViews>
    <workbookView xWindow="6975" yWindow="765" windowWidth="30240" windowHeight="18885" activeTab="1" xr2:uid="{09A2766D-21FD-DF4F-93B5-832AB8F108CC}"/>
  </bookViews>
  <sheets>
    <sheet name="TABEL PLANNING" sheetId="3" r:id="rId1"/>
    <sheet name="Tabel Reporting SAP" sheetId="5" r:id="rId2"/>
    <sheet name="Tabel Planning (fix)" sheetId="17" r:id="rId3"/>
    <sheet name="LIST" sheetId="18" r:id="rId4"/>
    <sheet name="03. VIEW SUPERVISI" sheetId="15" r:id="rId5"/>
    <sheet name="01. VIEW PLANNING + ASSIGN WASP" sheetId="12" r:id="rId6"/>
    <sheet name="02. PENGISIAN PROJECT BASELINE" sheetId="13" r:id="rId7"/>
    <sheet name="02. PENGISIAN ACTUAL" sheetId="16" r:id="rId8"/>
    <sheet name="Sheet1" sheetId="11" r:id="rId9"/>
    <sheet name="Perhitungan performansi" sheetId="10" r:id="rId10"/>
    <sheet name="LIST ACTIVITY" sheetId="9" r:id="rId11"/>
    <sheet name="TABEL SUPERVISI" sheetId="2" r:id="rId12"/>
    <sheet name="CONTOH VIEW REPORT" sheetId="4" r:id="rId13"/>
    <sheet name="User role" sheetId="7" r:id="rId14"/>
  </sheets>
  <externalReferences>
    <externalReference r:id="rId15"/>
  </externalReferences>
  <definedNames>
    <definedName name="_xlnm._FilterDatabase" localSheetId="2" hidden="1">'Tabel Planning (fix)'!$A$3:$BB$382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7" l="1"/>
  <c r="J20" i="16" l="1"/>
  <c r="H13" i="13" l="1"/>
  <c r="H12" i="13"/>
  <c r="G29" i="13"/>
  <c r="H29" i="13"/>
  <c r="AQ6" i="17" l="1"/>
  <c r="AX279" i="17" l="1"/>
  <c r="AP279" i="17"/>
  <c r="AQ279" i="17"/>
  <c r="AP281" i="17"/>
  <c r="AQ281" i="17"/>
  <c r="AP282" i="17"/>
  <c r="AP284" i="17"/>
  <c r="AP285" i="17"/>
  <c r="AP286" i="17"/>
  <c r="AP287" i="17"/>
  <c r="AP29" i="17"/>
  <c r="AP30" i="17"/>
  <c r="AP31" i="17"/>
  <c r="AP32" i="17"/>
  <c r="AP33" i="17"/>
  <c r="AP34" i="17"/>
  <c r="AP9" i="17"/>
  <c r="AP10" i="17"/>
  <c r="AP11" i="17"/>
  <c r="AP12" i="17"/>
  <c r="AP35" i="17"/>
  <c r="AP36" i="17"/>
  <c r="AP37" i="17"/>
  <c r="AP38" i="17"/>
  <c r="AP39" i="17"/>
  <c r="AP26" i="17"/>
  <c r="AP288" i="17"/>
  <c r="AP289" i="17"/>
  <c r="AP290" i="17"/>
  <c r="AP21" i="17"/>
  <c r="AP22" i="17"/>
  <c r="AP23" i="17"/>
  <c r="AP353" i="17"/>
  <c r="AG281" i="17"/>
  <c r="AX281" i="17" s="1"/>
  <c r="AG282" i="17"/>
  <c r="AX282" i="17" s="1"/>
  <c r="AG284" i="17"/>
  <c r="AX284" i="17" s="1"/>
  <c r="AG285" i="17"/>
  <c r="AX285" i="17" s="1"/>
  <c r="AG286" i="17"/>
  <c r="AX286" i="17" s="1"/>
  <c r="AG287" i="17"/>
  <c r="AX287" i="17" s="1"/>
  <c r="AG29" i="17"/>
  <c r="AX29" i="17" s="1"/>
  <c r="AG30" i="17"/>
  <c r="AX30" i="17" s="1"/>
  <c r="AG31" i="17"/>
  <c r="AX31" i="17" s="1"/>
  <c r="AG32" i="17"/>
  <c r="AX32" i="17" s="1"/>
  <c r="AG33" i="17"/>
  <c r="AX33" i="17" s="1"/>
  <c r="AG34" i="17"/>
  <c r="AX34" i="17" s="1"/>
  <c r="AG9" i="17"/>
  <c r="AX9" i="17" s="1"/>
  <c r="AG10" i="17"/>
  <c r="AX10" i="17" s="1"/>
  <c r="AG11" i="17"/>
  <c r="AX11" i="17" s="1"/>
  <c r="AG12" i="17"/>
  <c r="AX12" i="17" s="1"/>
  <c r="AG35" i="17"/>
  <c r="AX35" i="17" s="1"/>
  <c r="AG36" i="17"/>
  <c r="AX36" i="17" s="1"/>
  <c r="AG37" i="17"/>
  <c r="AX37" i="17" s="1"/>
  <c r="AG38" i="17"/>
  <c r="AX38" i="17" s="1"/>
  <c r="AG39" i="17"/>
  <c r="AX39" i="17" s="1"/>
  <c r="AG26" i="17"/>
  <c r="AX26" i="17" s="1"/>
  <c r="AG288" i="17"/>
  <c r="AX288" i="17" s="1"/>
  <c r="AG289" i="17"/>
  <c r="AX289" i="17" s="1"/>
  <c r="AG290" i="17"/>
  <c r="AX290" i="17" s="1"/>
  <c r="AG21" i="17"/>
  <c r="AX21" i="17" s="1"/>
  <c r="AG22" i="17"/>
  <c r="AX22" i="17" s="1"/>
  <c r="AG23" i="17"/>
  <c r="AX23" i="17" s="1"/>
  <c r="W281" i="17"/>
  <c r="X281" i="17"/>
  <c r="W282" i="17"/>
  <c r="X282" i="17"/>
  <c r="W284" i="17"/>
  <c r="X284" i="17"/>
  <c r="W285" i="17"/>
  <c r="X285" i="17"/>
  <c r="AQ354" i="17" s="1"/>
  <c r="W286" i="17"/>
  <c r="X286" i="17"/>
  <c r="W287" i="17"/>
  <c r="X287" i="17"/>
  <c r="W29" i="17"/>
  <c r="X29" i="17"/>
  <c r="W30" i="17"/>
  <c r="X30" i="17"/>
  <c r="W31" i="17"/>
  <c r="X31" i="17"/>
  <c r="W32" i="17"/>
  <c r="X32" i="17"/>
  <c r="W33" i="17"/>
  <c r="X33" i="17"/>
  <c r="W34" i="17"/>
  <c r="X34" i="17"/>
  <c r="AQ370" i="17" s="1"/>
  <c r="W9" i="17"/>
  <c r="X9" i="17"/>
  <c r="W10" i="17"/>
  <c r="X10" i="17"/>
  <c r="W11" i="17"/>
  <c r="X11" i="17"/>
  <c r="W12" i="17"/>
  <c r="X12" i="17"/>
  <c r="AQ191" i="17" s="1"/>
  <c r="W35" i="17"/>
  <c r="X35" i="17"/>
  <c r="W36" i="17"/>
  <c r="X36" i="17"/>
  <c r="W37" i="17"/>
  <c r="X37" i="17"/>
  <c r="W38" i="17"/>
  <c r="X38" i="17"/>
  <c r="W39" i="17"/>
  <c r="X39" i="17"/>
  <c r="W26" i="17"/>
  <c r="X26" i="17"/>
  <c r="W288" i="17"/>
  <c r="X288" i="17"/>
  <c r="W289" i="17"/>
  <c r="X289" i="17"/>
  <c r="AQ357" i="17" s="1"/>
  <c r="W290" i="17"/>
  <c r="X290" i="17"/>
  <c r="W21" i="17"/>
  <c r="X21" i="17"/>
  <c r="W22" i="17"/>
  <c r="X22" i="17"/>
  <c r="W23" i="17"/>
  <c r="X23" i="17"/>
  <c r="AQ377" i="17" s="1"/>
  <c r="J353" i="17"/>
  <c r="J279" i="17"/>
  <c r="J281" i="17"/>
  <c r="J282" i="17"/>
  <c r="J284" i="17"/>
  <c r="J285" i="17"/>
  <c r="J286" i="17"/>
  <c r="J287" i="17"/>
  <c r="J29" i="17"/>
  <c r="J30" i="17"/>
  <c r="J31" i="17"/>
  <c r="J32" i="17"/>
  <c r="J33" i="17"/>
  <c r="J34" i="17"/>
  <c r="J9" i="17"/>
  <c r="J10" i="17"/>
  <c r="J11" i="17"/>
  <c r="J12" i="17"/>
  <c r="J35" i="17"/>
  <c r="J36" i="17"/>
  <c r="J37" i="17"/>
  <c r="J38" i="17"/>
  <c r="J39" i="17"/>
  <c r="J26" i="17"/>
  <c r="J288" i="17"/>
  <c r="J289" i="17"/>
  <c r="J290" i="17"/>
  <c r="J21" i="17"/>
  <c r="J22" i="17"/>
  <c r="J23" i="17"/>
  <c r="AP236" i="17"/>
  <c r="AQ236" i="17"/>
  <c r="AP237" i="17"/>
  <c r="AQ237" i="17"/>
  <c r="AP238" i="17"/>
  <c r="AQ238" i="17"/>
  <c r="AP239" i="17"/>
  <c r="AQ239" i="17"/>
  <c r="AP240" i="17"/>
  <c r="AQ240" i="17"/>
  <c r="AP241" i="17"/>
  <c r="AQ241" i="17"/>
  <c r="AP242" i="17"/>
  <c r="AQ242" i="17"/>
  <c r="AP243" i="17"/>
  <c r="AQ243" i="17"/>
  <c r="AP244" i="17"/>
  <c r="AQ244" i="17"/>
  <c r="AP245" i="17"/>
  <c r="AQ245" i="17"/>
  <c r="AP246" i="17"/>
  <c r="AQ246" i="17"/>
  <c r="AP247" i="17"/>
  <c r="AQ247" i="17"/>
  <c r="AP248" i="17"/>
  <c r="AQ248" i="17"/>
  <c r="AP249" i="17"/>
  <c r="AQ249" i="17"/>
  <c r="AP250" i="17"/>
  <c r="AQ250" i="17"/>
  <c r="AP251" i="17"/>
  <c r="AQ251" i="17"/>
  <c r="AP252" i="17"/>
  <c r="AQ252" i="17"/>
  <c r="AP253" i="17"/>
  <c r="AQ253" i="17"/>
  <c r="AP254" i="17"/>
  <c r="AQ254" i="17"/>
  <c r="AP255" i="17"/>
  <c r="AQ255" i="17"/>
  <c r="AP256" i="17"/>
  <c r="AQ256" i="17"/>
  <c r="AP257" i="17"/>
  <c r="AQ257" i="17"/>
  <c r="AP258" i="17"/>
  <c r="AQ258" i="17"/>
  <c r="AP259" i="17"/>
  <c r="AQ259" i="17"/>
  <c r="AP260" i="17"/>
  <c r="AQ260" i="17"/>
  <c r="AP261" i="17"/>
  <c r="AQ261" i="17"/>
  <c r="AP262" i="17"/>
  <c r="AQ262" i="17"/>
  <c r="AP263" i="17"/>
  <c r="AQ263" i="17"/>
  <c r="AP264" i="17"/>
  <c r="AQ264" i="17"/>
  <c r="AP265" i="17"/>
  <c r="AQ265" i="17"/>
  <c r="AP266" i="17"/>
  <c r="AQ266" i="17"/>
  <c r="AP267" i="17"/>
  <c r="AQ267" i="17"/>
  <c r="AP268" i="17"/>
  <c r="AQ268" i="17"/>
  <c r="AP269" i="17"/>
  <c r="AQ269" i="17"/>
  <c r="AP270" i="17"/>
  <c r="AP271" i="17"/>
  <c r="AP272" i="17"/>
  <c r="AP273" i="17"/>
  <c r="AP274" i="17"/>
  <c r="AP275" i="17"/>
  <c r="AP276" i="17"/>
  <c r="AP277" i="17"/>
  <c r="AP337" i="17"/>
  <c r="AP338" i="17"/>
  <c r="AP339" i="17"/>
  <c r="AP340" i="17"/>
  <c r="AP341" i="17"/>
  <c r="AP342" i="17"/>
  <c r="AP343" i="17"/>
  <c r="AP344" i="17"/>
  <c r="AP345" i="17"/>
  <c r="AP346" i="17"/>
  <c r="AP347" i="17"/>
  <c r="AP348" i="17"/>
  <c r="AP349" i="17"/>
  <c r="AP350" i="17"/>
  <c r="AP351" i="17"/>
  <c r="AP352" i="17"/>
  <c r="AP219" i="17"/>
  <c r="AQ219" i="17"/>
  <c r="AP220" i="17"/>
  <c r="AQ220" i="17"/>
  <c r="AP221" i="17"/>
  <c r="AP222" i="17"/>
  <c r="AQ222" i="17"/>
  <c r="AP223" i="17"/>
  <c r="AQ223" i="17"/>
  <c r="AP224" i="17"/>
  <c r="AQ224" i="17"/>
  <c r="AP225" i="17"/>
  <c r="AQ225" i="17"/>
  <c r="AP226" i="17"/>
  <c r="AQ226" i="17"/>
  <c r="AP278" i="17"/>
  <c r="AQ278" i="17"/>
  <c r="AP280" i="17"/>
  <c r="AQ280" i="17"/>
  <c r="AP283" i="17"/>
  <c r="AP41" i="17"/>
  <c r="AQ41" i="17"/>
  <c r="AP354" i="17"/>
  <c r="AP296" i="17"/>
  <c r="AQ296" i="17"/>
  <c r="AP297" i="17"/>
  <c r="AQ297" i="17"/>
  <c r="AP298" i="17"/>
  <c r="AQ298" i="17"/>
  <c r="AP299" i="17"/>
  <c r="AQ299" i="17"/>
  <c r="AP300" i="17"/>
  <c r="AQ300" i="17"/>
  <c r="AP301" i="17"/>
  <c r="AQ301" i="17"/>
  <c r="AP302" i="17"/>
  <c r="AQ302" i="17"/>
  <c r="AP303" i="17"/>
  <c r="AQ303" i="17"/>
  <c r="AP304" i="17"/>
  <c r="AQ304" i="17"/>
  <c r="AP305" i="17"/>
  <c r="AQ305" i="17"/>
  <c r="AP306" i="17"/>
  <c r="AQ306" i="17"/>
  <c r="AP307" i="17"/>
  <c r="AQ307" i="17"/>
  <c r="AP291" i="17"/>
  <c r="AP292" i="17"/>
  <c r="AQ292" i="17"/>
  <c r="AP293" i="17"/>
  <c r="AQ293" i="17"/>
  <c r="AP294" i="17"/>
  <c r="AQ294" i="17"/>
  <c r="AP308" i="17"/>
  <c r="AQ308" i="17"/>
  <c r="AP309" i="17"/>
  <c r="AQ309" i="17"/>
  <c r="AP310" i="17"/>
  <c r="AQ310" i="17"/>
  <c r="AP311" i="17"/>
  <c r="AP312" i="17"/>
  <c r="AQ312" i="17"/>
  <c r="AP313" i="17"/>
  <c r="AQ313" i="17"/>
  <c r="AP314" i="17"/>
  <c r="AQ314" i="17"/>
  <c r="AP315" i="17"/>
  <c r="AQ315" i="17"/>
  <c r="AP316" i="17"/>
  <c r="AQ316" i="17"/>
  <c r="AP317" i="17"/>
  <c r="AQ317" i="17"/>
  <c r="AP318" i="17"/>
  <c r="AQ318" i="17"/>
  <c r="AP319" i="17"/>
  <c r="AQ319" i="17"/>
  <c r="AP320" i="17"/>
  <c r="AQ320" i="17"/>
  <c r="AP321" i="17"/>
  <c r="AQ321" i="17"/>
  <c r="AP92" i="17"/>
  <c r="AP93" i="17"/>
  <c r="AQ93" i="17"/>
  <c r="AP94" i="17"/>
  <c r="AQ94" i="17"/>
  <c r="AP95" i="17"/>
  <c r="AQ95" i="17"/>
  <c r="AP96" i="17"/>
  <c r="AQ96" i="17"/>
  <c r="AP97" i="17"/>
  <c r="AQ97" i="17"/>
  <c r="AP98" i="17"/>
  <c r="AQ98" i="17"/>
  <c r="AP99" i="17"/>
  <c r="AQ99" i="17"/>
  <c r="AP100" i="17"/>
  <c r="AQ100" i="17"/>
  <c r="AP101" i="17"/>
  <c r="AQ101" i="17"/>
  <c r="AP102" i="17"/>
  <c r="AQ102" i="17"/>
  <c r="AP103" i="17"/>
  <c r="AQ103" i="17"/>
  <c r="AP104" i="17"/>
  <c r="AQ104" i="17"/>
  <c r="AP105" i="17"/>
  <c r="AQ105" i="17"/>
  <c r="AP106" i="17"/>
  <c r="AQ106" i="17"/>
  <c r="AP107" i="17"/>
  <c r="AQ107" i="17"/>
  <c r="AP108" i="17"/>
  <c r="AQ108" i="17"/>
  <c r="AP109" i="17"/>
  <c r="AQ109" i="17"/>
  <c r="AP110" i="17"/>
  <c r="AQ110" i="17"/>
  <c r="AP111" i="17"/>
  <c r="AQ111" i="17"/>
  <c r="AP112" i="17"/>
  <c r="AQ112" i="17"/>
  <c r="AP113" i="17"/>
  <c r="AQ113" i="17"/>
  <c r="AP357" i="17"/>
  <c r="AP358" i="17"/>
  <c r="AQ358" i="17"/>
  <c r="AP359" i="17"/>
  <c r="AQ359" i="17"/>
  <c r="AP114" i="17"/>
  <c r="AQ114" i="17"/>
  <c r="AP115" i="17"/>
  <c r="AQ115" i="17"/>
  <c r="AP116" i="17"/>
  <c r="AQ116" i="17"/>
  <c r="AP117" i="17"/>
  <c r="AQ117" i="17"/>
  <c r="AP118" i="17"/>
  <c r="AQ118" i="17"/>
  <c r="AP119" i="17"/>
  <c r="AQ119" i="17"/>
  <c r="AP120" i="17"/>
  <c r="AQ120" i="17"/>
  <c r="AP121" i="17"/>
  <c r="AQ121" i="17"/>
  <c r="AP122" i="17"/>
  <c r="AQ122" i="17"/>
  <c r="AP123" i="17"/>
  <c r="AQ123" i="17"/>
  <c r="AP124" i="17"/>
  <c r="AQ124" i="17"/>
  <c r="AP125" i="17"/>
  <c r="AQ125" i="17"/>
  <c r="AP126" i="17"/>
  <c r="AQ126" i="17"/>
  <c r="AP127" i="17"/>
  <c r="AQ127" i="17"/>
  <c r="AP128" i="17"/>
  <c r="AQ128" i="17"/>
  <c r="AP129" i="17"/>
  <c r="AQ129" i="17"/>
  <c r="AP130" i="17"/>
  <c r="AQ130" i="17"/>
  <c r="AP131" i="17"/>
  <c r="AQ131" i="17"/>
  <c r="AP132" i="17"/>
  <c r="AQ132" i="17"/>
  <c r="AP133" i="17"/>
  <c r="AQ133" i="17"/>
  <c r="AP134" i="17"/>
  <c r="AQ134" i="17"/>
  <c r="AP135" i="17"/>
  <c r="AQ135" i="17"/>
  <c r="AP136" i="17"/>
  <c r="AQ136" i="17"/>
  <c r="AP137" i="17"/>
  <c r="AQ137" i="17"/>
  <c r="AP138" i="17"/>
  <c r="AQ138" i="17"/>
  <c r="AP139" i="17"/>
  <c r="AQ139" i="17"/>
  <c r="AP140" i="17"/>
  <c r="AQ140" i="17"/>
  <c r="AP141" i="17"/>
  <c r="AQ141" i="17"/>
  <c r="AP142" i="17"/>
  <c r="AQ142" i="17"/>
  <c r="AP143" i="17"/>
  <c r="AQ143" i="17"/>
  <c r="AP144" i="17"/>
  <c r="AQ144" i="17"/>
  <c r="AP145" i="17"/>
  <c r="AQ145" i="17"/>
  <c r="AP146" i="17"/>
  <c r="AQ146" i="17"/>
  <c r="AP147" i="17"/>
  <c r="AQ147" i="17"/>
  <c r="AP148" i="17"/>
  <c r="AQ148" i="17"/>
  <c r="AP149" i="17"/>
  <c r="AQ149" i="17"/>
  <c r="AP150" i="17"/>
  <c r="AQ150" i="17"/>
  <c r="AP160" i="17"/>
  <c r="AQ160" i="17"/>
  <c r="AP161" i="17"/>
  <c r="AP162" i="17"/>
  <c r="AQ162" i="17"/>
  <c r="AP163" i="17"/>
  <c r="AQ163" i="17"/>
  <c r="AP164" i="17"/>
  <c r="AP165" i="17"/>
  <c r="AQ165" i="17"/>
  <c r="AP166" i="17"/>
  <c r="AQ166" i="17"/>
  <c r="AP167" i="17"/>
  <c r="AQ167" i="17"/>
  <c r="AP168" i="17"/>
  <c r="AP169" i="17"/>
  <c r="AQ169" i="17"/>
  <c r="AP170" i="17"/>
  <c r="AQ170" i="17"/>
  <c r="AP171" i="17"/>
  <c r="AQ171" i="17"/>
  <c r="AP27" i="17"/>
  <c r="AP28" i="17"/>
  <c r="AQ28" i="17"/>
  <c r="AP14" i="17"/>
  <c r="AQ14" i="17"/>
  <c r="AP15" i="17"/>
  <c r="AP6" i="17"/>
  <c r="AP7" i="17"/>
  <c r="AQ7" i="17"/>
  <c r="AP212" i="17"/>
  <c r="AQ212" i="17"/>
  <c r="AP213" i="17"/>
  <c r="AQ213" i="17"/>
  <c r="AP215" i="17"/>
  <c r="AQ215" i="17"/>
  <c r="AP216" i="17"/>
  <c r="AQ216" i="17"/>
  <c r="AP217" i="17"/>
  <c r="AQ217" i="17"/>
  <c r="AP355" i="17"/>
  <c r="AQ355" i="17"/>
  <c r="AP356" i="17"/>
  <c r="AQ356" i="17"/>
  <c r="AP42" i="17"/>
  <c r="AQ42" i="17"/>
  <c r="AP43" i="17"/>
  <c r="AQ43" i="17"/>
  <c r="AP44" i="17"/>
  <c r="AQ44" i="17"/>
  <c r="AP45" i="17"/>
  <c r="AQ45" i="17"/>
  <c r="AP46" i="17"/>
  <c r="AQ46" i="17"/>
  <c r="AP47" i="17"/>
  <c r="AQ47" i="17"/>
  <c r="AP48" i="17"/>
  <c r="AQ48" i="17"/>
  <c r="AP49" i="17"/>
  <c r="AQ49" i="17"/>
  <c r="AP50" i="17"/>
  <c r="AQ50" i="17"/>
  <c r="AP51" i="17"/>
  <c r="AQ51" i="17"/>
  <c r="AP52" i="17"/>
  <c r="AQ52" i="17"/>
  <c r="AP53" i="17"/>
  <c r="AQ53" i="17"/>
  <c r="AP54" i="17"/>
  <c r="AQ54" i="17"/>
  <c r="AP55" i="17"/>
  <c r="AQ55" i="17"/>
  <c r="AP56" i="17"/>
  <c r="AQ56" i="17"/>
  <c r="AP57" i="17"/>
  <c r="AQ57" i="17"/>
  <c r="AP58" i="17"/>
  <c r="AQ58" i="17"/>
  <c r="AP59" i="17"/>
  <c r="AQ59" i="17"/>
  <c r="AP60" i="17"/>
  <c r="AQ60" i="17"/>
  <c r="AP61" i="17"/>
  <c r="AQ61" i="17"/>
  <c r="AP62" i="17"/>
  <c r="AQ62" i="17"/>
  <c r="AP63" i="17"/>
  <c r="AQ63" i="17"/>
  <c r="AP64" i="17"/>
  <c r="AQ64" i="17"/>
  <c r="AP65" i="17"/>
  <c r="AQ65" i="17"/>
  <c r="AP16" i="17"/>
  <c r="AQ16" i="17"/>
  <c r="AP17" i="17"/>
  <c r="AQ17" i="17"/>
  <c r="AP18" i="17"/>
  <c r="AQ18" i="17"/>
  <c r="AP19" i="17"/>
  <c r="AQ19" i="17"/>
  <c r="AP66" i="17"/>
  <c r="AQ66" i="17"/>
  <c r="AP67" i="17"/>
  <c r="AQ67" i="17"/>
  <c r="AP68" i="17"/>
  <c r="AQ68" i="17"/>
  <c r="AP69" i="17"/>
  <c r="AQ69" i="17"/>
  <c r="AP70" i="17"/>
  <c r="AQ70" i="17"/>
  <c r="AP71" i="17"/>
  <c r="AQ71" i="17"/>
  <c r="AP72" i="17"/>
  <c r="AQ72" i="17"/>
  <c r="AP73" i="17"/>
  <c r="AQ73" i="17"/>
  <c r="AP74" i="17"/>
  <c r="AQ74" i="17"/>
  <c r="AP75" i="17"/>
  <c r="AQ75" i="17"/>
  <c r="AP76" i="17"/>
  <c r="AQ76" i="17"/>
  <c r="AP77" i="17"/>
  <c r="AQ77" i="17"/>
  <c r="AP78" i="17"/>
  <c r="AQ78" i="17"/>
  <c r="AP79" i="17"/>
  <c r="AQ79" i="17"/>
  <c r="AP80" i="17"/>
  <c r="AQ80" i="17"/>
  <c r="AP81" i="17"/>
  <c r="AP82" i="17"/>
  <c r="AQ82" i="17"/>
  <c r="AP83" i="17"/>
  <c r="AQ83" i="17"/>
  <c r="AP84" i="17"/>
  <c r="AQ84" i="17"/>
  <c r="AP85" i="17"/>
  <c r="AQ85" i="17"/>
  <c r="AP86" i="17"/>
  <c r="AQ86" i="17"/>
  <c r="AP87" i="17"/>
  <c r="AQ87" i="17"/>
  <c r="AP88" i="17"/>
  <c r="AQ88" i="17"/>
  <c r="AP89" i="17"/>
  <c r="AQ89" i="17"/>
  <c r="AP90" i="17"/>
  <c r="AQ90" i="17"/>
  <c r="AP91" i="17"/>
  <c r="AQ91" i="17"/>
  <c r="AP360" i="17"/>
  <c r="AQ360" i="17"/>
  <c r="AP361" i="17"/>
  <c r="AP362" i="17"/>
  <c r="AQ362" i="17"/>
  <c r="AP363" i="17"/>
  <c r="AP24" i="17"/>
  <c r="AP25" i="17"/>
  <c r="AQ25" i="17"/>
  <c r="AP151" i="17"/>
  <c r="AQ151" i="17"/>
  <c r="AP152" i="17"/>
  <c r="AQ152" i="17"/>
  <c r="AP153" i="17"/>
  <c r="AQ153" i="17"/>
  <c r="AP154" i="17"/>
  <c r="AQ154" i="17"/>
  <c r="AP155" i="17"/>
  <c r="AQ155" i="17"/>
  <c r="AP156" i="17"/>
  <c r="AQ156" i="17"/>
  <c r="AP157" i="17"/>
  <c r="AQ157" i="17"/>
  <c r="AP158" i="17"/>
  <c r="AQ158" i="17"/>
  <c r="AP159" i="17"/>
  <c r="AQ159" i="17"/>
  <c r="AP172" i="17"/>
  <c r="AQ172" i="17"/>
  <c r="AP173" i="17"/>
  <c r="AQ173" i="17"/>
  <c r="AP174" i="17"/>
  <c r="AQ174" i="17"/>
  <c r="AP175" i="17"/>
  <c r="AQ175" i="17"/>
  <c r="AP177" i="17"/>
  <c r="AP178" i="17"/>
  <c r="AQ178" i="17"/>
  <c r="AP179" i="17"/>
  <c r="AQ179" i="17"/>
  <c r="AP180" i="17"/>
  <c r="AQ180" i="17"/>
  <c r="AP181" i="17"/>
  <c r="AQ181" i="17"/>
  <c r="AP183" i="17"/>
  <c r="AQ183" i="17"/>
  <c r="AP184" i="17"/>
  <c r="AQ184" i="17"/>
  <c r="AP322" i="17"/>
  <c r="AQ322" i="17"/>
  <c r="AP323" i="17"/>
  <c r="AQ323" i="17"/>
  <c r="AP325" i="17"/>
  <c r="AQ325" i="17"/>
  <c r="AP327" i="17"/>
  <c r="AQ327" i="17"/>
  <c r="AP328" i="17"/>
  <c r="AQ328" i="17"/>
  <c r="AP329" i="17"/>
  <c r="AQ329" i="17"/>
  <c r="AP330" i="17"/>
  <c r="AQ330" i="17"/>
  <c r="AP331" i="17"/>
  <c r="AQ331" i="17"/>
  <c r="AP332" i="17"/>
  <c r="AQ332" i="17"/>
  <c r="AP333" i="17"/>
  <c r="AQ333" i="17"/>
  <c r="AP334" i="17"/>
  <c r="AQ334" i="17"/>
  <c r="AP185" i="17"/>
  <c r="AQ185" i="17"/>
  <c r="AP186" i="17"/>
  <c r="AQ186" i="17"/>
  <c r="AP187" i="17"/>
  <c r="AQ187" i="17"/>
  <c r="AP188" i="17"/>
  <c r="AQ188" i="17"/>
  <c r="AP189" i="17"/>
  <c r="AQ189" i="17"/>
  <c r="AP190" i="17"/>
  <c r="AQ190" i="17"/>
  <c r="AP191" i="17"/>
  <c r="AP192" i="17"/>
  <c r="AQ192" i="17"/>
  <c r="AP193" i="17"/>
  <c r="AQ193" i="17"/>
  <c r="AP194" i="17"/>
  <c r="AQ194" i="17"/>
  <c r="AP195" i="17"/>
  <c r="AQ195" i="17"/>
  <c r="AP196" i="17"/>
  <c r="AQ196" i="17"/>
  <c r="AP197" i="17"/>
  <c r="AQ197" i="17"/>
  <c r="AP198" i="17"/>
  <c r="AQ198" i="17"/>
  <c r="AP199" i="17"/>
  <c r="AQ199" i="17"/>
  <c r="AP200" i="17"/>
  <c r="AQ200" i="17"/>
  <c r="AP201" i="17"/>
  <c r="AQ201" i="17"/>
  <c r="AP202" i="17"/>
  <c r="AQ202" i="17"/>
  <c r="AP203" i="17"/>
  <c r="AQ203" i="17"/>
  <c r="AP204" i="17"/>
  <c r="AQ204" i="17"/>
  <c r="AP205" i="17"/>
  <c r="AQ205" i="17"/>
  <c r="AP206" i="17"/>
  <c r="AQ206" i="17"/>
  <c r="AP207" i="17"/>
  <c r="AQ207" i="17"/>
  <c r="AP208" i="17"/>
  <c r="AQ208" i="17"/>
  <c r="AP209" i="17"/>
  <c r="AQ209" i="17"/>
  <c r="AP210" i="17"/>
  <c r="AQ210" i="17"/>
  <c r="AP211" i="17"/>
  <c r="AQ211" i="17"/>
  <c r="AP40" i="17"/>
  <c r="AP8" i="17"/>
  <c r="AQ8" i="17"/>
  <c r="AP295" i="17"/>
  <c r="AQ295" i="17"/>
  <c r="AP13" i="17"/>
  <c r="AP20" i="17"/>
  <c r="AQ20" i="17"/>
  <c r="AP5" i="17"/>
  <c r="AQ5" i="17"/>
  <c r="AP176" i="17"/>
  <c r="AQ176" i="17"/>
  <c r="AP182" i="17"/>
  <c r="AQ182" i="17"/>
  <c r="AP324" i="17"/>
  <c r="AQ324" i="17"/>
  <c r="AP326" i="17"/>
  <c r="AQ326" i="17"/>
  <c r="AP214" i="17"/>
  <c r="AQ214" i="17"/>
  <c r="AP335" i="17"/>
  <c r="AQ335" i="17"/>
  <c r="AP227" i="17"/>
  <c r="AQ227" i="17"/>
  <c r="AP228" i="17"/>
  <c r="AQ228" i="17"/>
  <c r="AP229" i="17"/>
  <c r="AQ229" i="17"/>
  <c r="AP230" i="17"/>
  <c r="AQ230" i="17"/>
  <c r="AP231" i="17"/>
  <c r="AQ231" i="17"/>
  <c r="AP232" i="17"/>
  <c r="AQ232" i="17"/>
  <c r="AP233" i="17"/>
  <c r="AQ233" i="17"/>
  <c r="AP234" i="17"/>
  <c r="AQ234" i="17"/>
  <c r="AP235" i="17"/>
  <c r="AQ235" i="17"/>
  <c r="AP336" i="17"/>
  <c r="AQ336" i="17"/>
  <c r="AP364" i="17"/>
  <c r="AQ364" i="17"/>
  <c r="AP365" i="17"/>
  <c r="AQ365" i="17"/>
  <c r="AP366" i="17"/>
  <c r="AQ366" i="17"/>
  <c r="AP367" i="17"/>
  <c r="AQ367" i="17"/>
  <c r="AP368" i="17"/>
  <c r="AQ368" i="17"/>
  <c r="AP369" i="17"/>
  <c r="AQ369" i="17"/>
  <c r="AP370" i="17"/>
  <c r="AP371" i="17"/>
  <c r="AQ371" i="17"/>
  <c r="AP372" i="17"/>
  <c r="AQ372" i="17"/>
  <c r="AP373" i="17"/>
  <c r="AQ373" i="17"/>
  <c r="AP374" i="17"/>
  <c r="AQ374" i="17"/>
  <c r="AP375" i="17"/>
  <c r="AQ375" i="17"/>
  <c r="AP376" i="17"/>
  <c r="AQ376" i="17"/>
  <c r="AP377" i="17"/>
  <c r="AP378" i="17"/>
  <c r="AQ378" i="17"/>
  <c r="AP379" i="17"/>
  <c r="AQ379" i="17"/>
  <c r="AP380" i="17"/>
  <c r="AQ380" i="17"/>
  <c r="AP381" i="17"/>
  <c r="AQ381" i="17"/>
  <c r="AP382" i="17"/>
  <c r="AQ382" i="17"/>
  <c r="AQ218" i="17"/>
  <c r="AP218" i="17"/>
  <c r="AZ279" i="17"/>
  <c r="AZ281" i="17"/>
  <c r="AZ282" i="17"/>
  <c r="AZ284" i="17"/>
  <c r="AZ285" i="17"/>
  <c r="AZ286" i="17"/>
  <c r="AZ287" i="17"/>
  <c r="AZ29" i="17"/>
  <c r="AZ30" i="17"/>
  <c r="AZ31" i="17"/>
  <c r="AZ32" i="17"/>
  <c r="AZ33" i="17"/>
  <c r="AZ34" i="17"/>
  <c r="AZ9" i="17"/>
  <c r="AZ10" i="17"/>
  <c r="AZ11" i="17"/>
  <c r="AZ12" i="17"/>
  <c r="AZ35" i="17"/>
  <c r="AZ36" i="17"/>
  <c r="AZ37" i="17"/>
  <c r="AZ38" i="17"/>
  <c r="AZ39" i="17"/>
  <c r="AZ26" i="17"/>
  <c r="AZ288" i="17"/>
  <c r="AZ289" i="17"/>
  <c r="AZ290" i="17"/>
  <c r="AZ21" i="17"/>
  <c r="AZ22" i="17"/>
  <c r="AZ23" i="17"/>
  <c r="J355" i="17"/>
  <c r="J356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16" i="17"/>
  <c r="J17" i="17"/>
  <c r="J18" i="17"/>
  <c r="J19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360" i="17"/>
  <c r="J361" i="17"/>
  <c r="J362" i="17"/>
  <c r="J363" i="17"/>
  <c r="J24" i="17"/>
  <c r="J25" i="17"/>
  <c r="J151" i="17"/>
  <c r="J152" i="17"/>
  <c r="J153" i="17"/>
  <c r="J154" i="17"/>
  <c r="J155" i="17"/>
  <c r="J156" i="17"/>
  <c r="J157" i="17"/>
  <c r="J158" i="17"/>
  <c r="J159" i="17"/>
  <c r="J172" i="17"/>
  <c r="J173" i="17"/>
  <c r="J174" i="17"/>
  <c r="J175" i="17"/>
  <c r="J177" i="17"/>
  <c r="J178" i="17"/>
  <c r="J179" i="17"/>
  <c r="J180" i="17"/>
  <c r="J181" i="17"/>
  <c r="J183" i="17"/>
  <c r="J184" i="17"/>
  <c r="J322" i="17"/>
  <c r="J323" i="17"/>
  <c r="J325" i="17"/>
  <c r="J327" i="17"/>
  <c r="J328" i="17"/>
  <c r="J329" i="17"/>
  <c r="J330" i="17"/>
  <c r="J331" i="17"/>
  <c r="J332" i="17"/>
  <c r="J333" i="17"/>
  <c r="J33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40" i="17"/>
  <c r="J8" i="17"/>
  <c r="J295" i="17"/>
  <c r="J13" i="17"/>
  <c r="J20" i="17"/>
  <c r="J176" i="17"/>
  <c r="J182" i="17"/>
  <c r="J324" i="17"/>
  <c r="J326" i="17"/>
  <c r="J214" i="17"/>
  <c r="J335" i="17"/>
  <c r="J227" i="17"/>
  <c r="J228" i="17"/>
  <c r="J229" i="17"/>
  <c r="J230" i="17"/>
  <c r="J231" i="17"/>
  <c r="J232" i="17"/>
  <c r="J233" i="17"/>
  <c r="J234" i="17"/>
  <c r="J235" i="17"/>
  <c r="J336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219" i="17"/>
  <c r="J220" i="17"/>
  <c r="J221" i="17"/>
  <c r="J222" i="17"/>
  <c r="J223" i="17"/>
  <c r="J224" i="17"/>
  <c r="J225" i="17"/>
  <c r="J226" i="17"/>
  <c r="J278" i="17"/>
  <c r="J280" i="17"/>
  <c r="J283" i="17"/>
  <c r="J41" i="17"/>
  <c r="J354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291" i="17"/>
  <c r="J292" i="17"/>
  <c r="J293" i="17"/>
  <c r="J294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357" i="17"/>
  <c r="J358" i="17"/>
  <c r="J359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27" i="17"/>
  <c r="J28" i="17"/>
  <c r="J14" i="17"/>
  <c r="J15" i="17"/>
  <c r="J6" i="17"/>
  <c r="J7" i="17"/>
  <c r="J212" i="17"/>
  <c r="J213" i="17"/>
  <c r="J215" i="17"/>
  <c r="J216" i="17"/>
  <c r="J217" i="17"/>
  <c r="J218" i="17"/>
  <c r="AZ356" i="17"/>
  <c r="AZ42" i="17"/>
  <c r="AZ43" i="17"/>
  <c r="AZ44" i="17"/>
  <c r="AZ45" i="17"/>
  <c r="AZ46" i="17"/>
  <c r="AZ47" i="17"/>
  <c r="AZ48" i="17"/>
  <c r="AZ49" i="17"/>
  <c r="AZ50" i="17"/>
  <c r="AZ296" i="17"/>
  <c r="AZ297" i="17"/>
  <c r="AZ298" i="17"/>
  <c r="AZ299" i="17"/>
  <c r="AZ300" i="17"/>
  <c r="AZ301" i="17"/>
  <c r="AZ302" i="17"/>
  <c r="AZ303" i="17"/>
  <c r="AZ304" i="17"/>
  <c r="AZ305" i="17"/>
  <c r="AZ306" i="17"/>
  <c r="AZ307" i="17"/>
  <c r="AZ51" i="17"/>
  <c r="AZ52" i="17"/>
  <c r="AZ53" i="17"/>
  <c r="AZ54" i="17"/>
  <c r="AZ55" i="17"/>
  <c r="AZ56" i="17"/>
  <c r="AZ57" i="17"/>
  <c r="AZ58" i="17"/>
  <c r="AZ59" i="17"/>
  <c r="AZ60" i="17"/>
  <c r="AZ61" i="17"/>
  <c r="AZ62" i="17"/>
  <c r="AZ63" i="17"/>
  <c r="AZ64" i="17"/>
  <c r="AZ65" i="17"/>
  <c r="AZ16" i="17"/>
  <c r="AZ17" i="17"/>
  <c r="AZ18" i="17"/>
  <c r="AZ19" i="17"/>
  <c r="AZ66" i="17"/>
  <c r="AZ67" i="17"/>
  <c r="AZ68" i="17"/>
  <c r="AZ69" i="17"/>
  <c r="AZ70" i="17"/>
  <c r="AZ71" i="17"/>
  <c r="AZ72" i="17"/>
  <c r="AZ73" i="17"/>
  <c r="AZ74" i="17"/>
  <c r="AZ75" i="17"/>
  <c r="AZ76" i="17"/>
  <c r="AZ77" i="17"/>
  <c r="AZ78" i="17"/>
  <c r="AZ79" i="17"/>
  <c r="AZ80" i="17"/>
  <c r="AZ81" i="17"/>
  <c r="AZ82" i="17"/>
  <c r="AZ83" i="17"/>
  <c r="AZ84" i="17"/>
  <c r="AZ85" i="17"/>
  <c r="AZ86" i="17"/>
  <c r="AZ87" i="17"/>
  <c r="AZ88" i="17"/>
  <c r="AZ89" i="17"/>
  <c r="AZ90" i="17"/>
  <c r="AZ91" i="17"/>
  <c r="AZ291" i="17"/>
  <c r="AZ292" i="17"/>
  <c r="AZ293" i="17"/>
  <c r="AZ294" i="17"/>
  <c r="AZ308" i="17"/>
  <c r="AZ309" i="17"/>
  <c r="AZ310" i="17"/>
  <c r="AZ311" i="17"/>
  <c r="AZ312" i="17"/>
  <c r="AZ313" i="17"/>
  <c r="AZ314" i="17"/>
  <c r="AZ315" i="17"/>
  <c r="AZ316" i="17"/>
  <c r="AZ317" i="17"/>
  <c r="AZ318" i="17"/>
  <c r="AZ319" i="17"/>
  <c r="AZ320" i="17"/>
  <c r="AZ321" i="17"/>
  <c r="AZ92" i="17"/>
  <c r="AZ93" i="17"/>
  <c r="AZ94" i="17"/>
  <c r="AZ95" i="17"/>
  <c r="AZ96" i="17"/>
  <c r="AZ97" i="17"/>
  <c r="AZ98" i="17"/>
  <c r="AZ99" i="17"/>
  <c r="AZ100" i="17"/>
  <c r="AZ101" i="17"/>
  <c r="AZ102" i="17"/>
  <c r="AZ103" i="17"/>
  <c r="AZ104" i="17"/>
  <c r="AZ105" i="17"/>
  <c r="AZ106" i="17"/>
  <c r="AZ107" i="17"/>
  <c r="AZ108" i="17"/>
  <c r="AZ109" i="17"/>
  <c r="AZ110" i="17"/>
  <c r="AZ111" i="17"/>
  <c r="AZ112" i="17"/>
  <c r="AZ113" i="17"/>
  <c r="AZ357" i="17"/>
  <c r="AZ358" i="17"/>
  <c r="AZ359" i="17"/>
  <c r="AZ114" i="17"/>
  <c r="AZ115" i="17"/>
  <c r="AZ116" i="17"/>
  <c r="AZ117" i="17"/>
  <c r="AZ118" i="17"/>
  <c r="AZ119" i="17"/>
  <c r="AZ120" i="17"/>
  <c r="AZ121" i="17"/>
  <c r="AZ122" i="17"/>
  <c r="AZ123" i="17"/>
  <c r="AZ124" i="17"/>
  <c r="AZ125" i="17"/>
  <c r="AZ126" i="17"/>
  <c r="AZ127" i="17"/>
  <c r="AZ128" i="17"/>
  <c r="AZ129" i="17"/>
  <c r="AZ130" i="17"/>
  <c r="AZ131" i="17"/>
  <c r="AZ132" i="17"/>
  <c r="AZ133" i="17"/>
  <c r="AZ134" i="17"/>
  <c r="AZ135" i="17"/>
  <c r="AZ136" i="17"/>
  <c r="AZ137" i="17"/>
  <c r="AZ138" i="17"/>
  <c r="AZ139" i="17"/>
  <c r="AZ140" i="17"/>
  <c r="AZ141" i="17"/>
  <c r="AZ142" i="17"/>
  <c r="AZ143" i="17"/>
  <c r="AZ144" i="17"/>
  <c r="AZ145" i="17"/>
  <c r="AZ146" i="17"/>
  <c r="AZ147" i="17"/>
  <c r="AZ148" i="17"/>
  <c r="AZ149" i="17"/>
  <c r="AZ150" i="17"/>
  <c r="AZ360" i="17"/>
  <c r="AZ361" i="17"/>
  <c r="AZ362" i="17"/>
  <c r="AZ363" i="17"/>
  <c r="AZ24" i="17"/>
  <c r="AZ25" i="17"/>
  <c r="AZ151" i="17"/>
  <c r="AZ152" i="17"/>
  <c r="AZ153" i="17"/>
  <c r="AZ154" i="17"/>
  <c r="AZ155" i="17"/>
  <c r="AZ156" i="17"/>
  <c r="AZ157" i="17"/>
  <c r="AZ158" i="17"/>
  <c r="AZ159" i="17"/>
  <c r="AZ160" i="17"/>
  <c r="AZ161" i="17"/>
  <c r="AZ162" i="17"/>
  <c r="AZ163" i="17"/>
  <c r="AZ164" i="17"/>
  <c r="AZ165" i="17"/>
  <c r="AZ166" i="17"/>
  <c r="AZ167" i="17"/>
  <c r="AZ168" i="17"/>
  <c r="AZ169" i="17"/>
  <c r="AZ170" i="17"/>
  <c r="AZ171" i="17"/>
  <c r="AZ172" i="17"/>
  <c r="AZ173" i="17"/>
  <c r="AZ174" i="17"/>
  <c r="AZ27" i="17"/>
  <c r="AZ28" i="17"/>
  <c r="AZ14" i="17"/>
  <c r="AZ15" i="17"/>
  <c r="AZ6" i="17"/>
  <c r="AZ7" i="17"/>
  <c r="AZ175" i="17"/>
  <c r="AZ176" i="17"/>
  <c r="AZ177" i="17"/>
  <c r="AZ178" i="17"/>
  <c r="AZ179" i="17"/>
  <c r="AZ180" i="17"/>
  <c r="AZ181" i="17"/>
  <c r="AZ182" i="17"/>
  <c r="AZ183" i="17"/>
  <c r="AZ184" i="17"/>
  <c r="AZ322" i="17"/>
  <c r="AZ323" i="17"/>
  <c r="AZ324" i="17"/>
  <c r="AZ325" i="17"/>
  <c r="AZ326" i="17"/>
  <c r="AZ327" i="17"/>
  <c r="AZ328" i="17"/>
  <c r="AZ329" i="17"/>
  <c r="AZ330" i="17"/>
  <c r="AZ331" i="17"/>
  <c r="AZ332" i="17"/>
  <c r="AZ333" i="17"/>
  <c r="AZ334" i="17"/>
  <c r="AZ185" i="17"/>
  <c r="AZ186" i="17"/>
  <c r="AZ187" i="17"/>
  <c r="AZ188" i="17"/>
  <c r="AZ189" i="17"/>
  <c r="AZ190" i="17"/>
  <c r="AZ191" i="17"/>
  <c r="AZ192" i="17"/>
  <c r="AZ193" i="17"/>
  <c r="AZ194" i="17"/>
  <c r="AZ195" i="17"/>
  <c r="AZ196" i="17"/>
  <c r="AZ197" i="17"/>
  <c r="AZ198" i="17"/>
  <c r="AZ199" i="17"/>
  <c r="AZ200" i="17"/>
  <c r="AZ201" i="17"/>
  <c r="AZ202" i="17"/>
  <c r="AZ203" i="17"/>
  <c r="AZ204" i="17"/>
  <c r="AZ205" i="17"/>
  <c r="AZ206" i="17"/>
  <c r="AZ207" i="17"/>
  <c r="AZ208" i="17"/>
  <c r="AZ209" i="17"/>
  <c r="AZ210" i="17"/>
  <c r="AZ211" i="17"/>
  <c r="AZ40" i="17"/>
  <c r="AZ8" i="17"/>
  <c r="AZ295" i="17"/>
  <c r="AZ13" i="17"/>
  <c r="AZ20" i="17"/>
  <c r="AZ5" i="17"/>
  <c r="AZ212" i="17"/>
  <c r="AZ213" i="17"/>
  <c r="AZ214" i="17"/>
  <c r="AZ215" i="17"/>
  <c r="AZ216" i="17"/>
  <c r="AZ217" i="17"/>
  <c r="AZ218" i="17"/>
  <c r="AZ219" i="17"/>
  <c r="AZ220" i="17"/>
  <c r="AZ221" i="17"/>
  <c r="AZ222" i="17"/>
  <c r="AZ223" i="17"/>
  <c r="AZ224" i="17"/>
  <c r="AZ225" i="17"/>
  <c r="AZ226" i="17"/>
  <c r="AZ335" i="17"/>
  <c r="AZ227" i="17"/>
  <c r="AZ228" i="17"/>
  <c r="AZ229" i="17"/>
  <c r="AZ230" i="17"/>
  <c r="AZ231" i="17"/>
  <c r="AZ232" i="17"/>
  <c r="AZ233" i="17"/>
  <c r="AZ234" i="17"/>
  <c r="AZ235" i="17"/>
  <c r="AZ336" i="17"/>
  <c r="AZ364" i="17"/>
  <c r="AZ365" i="17"/>
  <c r="AZ366" i="17"/>
  <c r="AZ367" i="17"/>
  <c r="AZ368" i="17"/>
  <c r="AZ369" i="17"/>
  <c r="AZ370" i="17"/>
  <c r="AZ371" i="17"/>
  <c r="AZ372" i="17"/>
  <c r="AZ373" i="17"/>
  <c r="AZ374" i="17"/>
  <c r="AZ375" i="17"/>
  <c r="AZ376" i="17"/>
  <c r="AZ377" i="17"/>
  <c r="AZ378" i="17"/>
  <c r="AZ379" i="17"/>
  <c r="AZ380" i="17"/>
  <c r="AZ381" i="17"/>
  <c r="AZ382" i="17"/>
  <c r="AZ236" i="17"/>
  <c r="AZ237" i="17"/>
  <c r="AZ238" i="17"/>
  <c r="AZ239" i="17"/>
  <c r="AZ240" i="17"/>
  <c r="AZ241" i="17"/>
  <c r="AZ242" i="17"/>
  <c r="AZ243" i="17"/>
  <c r="AZ244" i="17"/>
  <c r="AZ245" i="17"/>
  <c r="AZ246" i="17"/>
  <c r="AZ247" i="17"/>
  <c r="AZ248" i="17"/>
  <c r="AZ249" i="17"/>
  <c r="AZ250" i="17"/>
  <c r="AZ251" i="17"/>
  <c r="AZ252" i="17"/>
  <c r="AZ253" i="17"/>
  <c r="AZ254" i="17"/>
  <c r="AZ255" i="17"/>
  <c r="AZ256" i="17"/>
  <c r="AZ257" i="17"/>
  <c r="AZ258" i="17"/>
  <c r="AZ259" i="17"/>
  <c r="AZ260" i="17"/>
  <c r="AZ261" i="17"/>
  <c r="AZ262" i="17"/>
  <c r="AZ263" i="17"/>
  <c r="AZ264" i="17"/>
  <c r="AZ265" i="17"/>
  <c r="AZ266" i="17"/>
  <c r="AZ267" i="17"/>
  <c r="AZ268" i="17"/>
  <c r="AZ269" i="17"/>
  <c r="AZ270" i="17"/>
  <c r="AZ271" i="17"/>
  <c r="AZ272" i="17"/>
  <c r="AZ273" i="17"/>
  <c r="AZ274" i="17"/>
  <c r="AZ275" i="17"/>
  <c r="AZ276" i="17"/>
  <c r="AZ277" i="17"/>
  <c r="AZ337" i="17"/>
  <c r="AZ338" i="17"/>
  <c r="AZ339" i="17"/>
  <c r="AZ340" i="17"/>
  <c r="AZ341" i="17"/>
  <c r="AZ342" i="17"/>
  <c r="AZ343" i="17"/>
  <c r="AZ344" i="17"/>
  <c r="AZ345" i="17"/>
  <c r="AZ346" i="17"/>
  <c r="AZ347" i="17"/>
  <c r="AZ348" i="17"/>
  <c r="AZ349" i="17"/>
  <c r="AZ350" i="17"/>
  <c r="AZ351" i="17"/>
  <c r="AZ352" i="17"/>
  <c r="AZ353" i="17"/>
  <c r="AZ278" i="17"/>
  <c r="AZ280" i="17"/>
  <c r="AZ283" i="17"/>
  <c r="AZ41" i="17"/>
  <c r="AZ354" i="17"/>
  <c r="AZ355" i="17"/>
  <c r="AQ27" i="17" l="1"/>
  <c r="AQ13" i="17"/>
  <c r="AQ24" i="17"/>
  <c r="AQ291" i="17"/>
  <c r="AQ40" i="17"/>
  <c r="AQ283" i="17"/>
  <c r="AQ311" i="17"/>
  <c r="AQ221" i="17"/>
  <c r="AQ92" i="17"/>
  <c r="AQ177" i="17"/>
  <c r="AQ363" i="17"/>
  <c r="AQ81" i="17"/>
  <c r="AQ270" i="17"/>
  <c r="AT270" i="17" s="1"/>
  <c r="AQ15" i="17"/>
  <c r="AQ168" i="17"/>
  <c r="AQ161" i="17"/>
  <c r="AQ164" i="17"/>
  <c r="AQ361" i="17"/>
  <c r="AQ22" i="17"/>
  <c r="AQ288" i="17"/>
  <c r="AQ37" i="17"/>
  <c r="AQ11" i="17"/>
  <c r="AQ33" i="17"/>
  <c r="AQ29" i="17"/>
  <c r="AQ284" i="17"/>
  <c r="AQ290" i="17"/>
  <c r="AQ39" i="17"/>
  <c r="AQ35" i="17"/>
  <c r="AQ9" i="17"/>
  <c r="AQ31" i="17"/>
  <c r="AQ23" i="17"/>
  <c r="AQ289" i="17"/>
  <c r="AQ38" i="17"/>
  <c r="AQ12" i="17"/>
  <c r="AQ34" i="17"/>
  <c r="AQ30" i="17"/>
  <c r="AQ285" i="17"/>
  <c r="AQ21" i="17"/>
  <c r="AQ26" i="17"/>
  <c r="AQ36" i="17"/>
  <c r="AQ10" i="17"/>
  <c r="AQ32" i="17"/>
  <c r="AQ287" i="17"/>
  <c r="AQ282" i="17"/>
  <c r="AQ286" i="17"/>
  <c r="AQ272" i="17"/>
  <c r="AR272" i="17" s="1"/>
  <c r="AQ343" i="17"/>
  <c r="AQ271" i="17"/>
  <c r="AT271" i="17" s="1"/>
  <c r="AQ352" i="17"/>
  <c r="AQ348" i="17"/>
  <c r="AQ344" i="17"/>
  <c r="AQ340" i="17"/>
  <c r="AQ277" i="17"/>
  <c r="AR277" i="17" s="1"/>
  <c r="AQ337" i="17"/>
  <c r="AQ276" i="17"/>
  <c r="AR276" i="17" s="1"/>
  <c r="AQ351" i="17"/>
  <c r="AQ347" i="17"/>
  <c r="AQ339" i="17"/>
  <c r="AQ353" i="17"/>
  <c r="AQ349" i="17"/>
  <c r="AQ341" i="17"/>
  <c r="AQ273" i="17"/>
  <c r="AT273" i="17" s="1"/>
  <c r="AQ274" i="17"/>
  <c r="AT274" i="17" s="1"/>
  <c r="AQ345" i="17"/>
  <c r="AQ350" i="17"/>
  <c r="AQ346" i="17"/>
  <c r="AQ342" i="17"/>
  <c r="AQ338" i="17"/>
  <c r="AQ275" i="17"/>
  <c r="AT275" i="17" s="1"/>
  <c r="AR270" i="17" l="1"/>
  <c r="AT272" i="17"/>
  <c r="AR271" i="17"/>
  <c r="AT277" i="17"/>
  <c r="AT276" i="17"/>
  <c r="AR273" i="17"/>
  <c r="AR274" i="17"/>
  <c r="AR275" i="17"/>
  <c r="G17" i="13" l="1"/>
  <c r="H17" i="13" s="1"/>
  <c r="G18" i="13" s="1"/>
  <c r="H18" i="13" s="1"/>
  <c r="G19" i="13" s="1"/>
  <c r="H19" i="13" s="1"/>
  <c r="G20" i="13" s="1"/>
  <c r="H20" i="13" s="1"/>
  <c r="G21" i="13" s="1"/>
  <c r="H21" i="13" s="1"/>
  <c r="G22" i="13" s="1"/>
  <c r="H22" i="13" s="1"/>
  <c r="G23" i="13" s="1"/>
  <c r="H23" i="13" s="1"/>
  <c r="G24" i="13" s="1"/>
  <c r="H24" i="13" s="1"/>
  <c r="G25" i="13" s="1"/>
  <c r="H25" i="13" s="1"/>
  <c r="G26" i="13" s="1"/>
  <c r="H26" i="13" s="1"/>
  <c r="G28" i="13" s="1"/>
  <c r="H28" i="13" s="1"/>
  <c r="G30" i="13" s="1"/>
  <c r="H30" i="13" s="1"/>
  <c r="H16" i="13"/>
  <c r="G16" i="13"/>
  <c r="G9" i="13"/>
  <c r="H9" i="13" s="1"/>
  <c r="G11" i="13" s="1"/>
  <c r="H11" i="13" s="1"/>
  <c r="G13" i="13" s="1"/>
  <c r="H8" i="13"/>
  <c r="G10" i="13" s="1"/>
  <c r="H10" i="13" s="1"/>
  <c r="G12" i="13" s="1"/>
  <c r="G14" i="13" s="1"/>
  <c r="H14" i="13" s="1"/>
  <c r="G8" i="13"/>
  <c r="G6" i="13"/>
  <c r="H6" i="13" s="1"/>
  <c r="H5" i="1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6" i="3"/>
  <c r="F6" i="3"/>
</calcChain>
</file>

<file path=xl/sharedStrings.xml><?xml version="1.0" encoding="utf-8"?>
<sst xmlns="http://schemas.openxmlformats.org/spreadsheetml/2006/main" count="9481" uniqueCount="1797">
  <si>
    <t>NO</t>
  </si>
  <si>
    <t>WITEL</t>
  </si>
  <si>
    <t>MITRA</t>
  </si>
  <si>
    <t>STO</t>
  </si>
  <si>
    <t>JML LOP</t>
  </si>
  <si>
    <t>KETERANGAN</t>
  </si>
  <si>
    <t>SULSELBAR</t>
  </si>
  <si>
    <t>TA</t>
  </si>
  <si>
    <t>OK</t>
  </si>
  <si>
    <t>NOK</t>
  </si>
  <si>
    <t>SULTENG</t>
  </si>
  <si>
    <t>MAKASSAR</t>
  </si>
  <si>
    <t>GORONTALO</t>
  </si>
  <si>
    <t>SULTRA</t>
  </si>
  <si>
    <t>MALUKU</t>
  </si>
  <si>
    <t>ABG</t>
  </si>
  <si>
    <t>PAPUA BARAT</t>
  </si>
  <si>
    <t>SULUT MALUT</t>
  </si>
  <si>
    <t>PAPUA</t>
  </si>
  <si>
    <t>SULUTMALUT</t>
  </si>
  <si>
    <t>JML PORT</t>
  </si>
  <si>
    <t>TEMATIK</t>
  </si>
  <si>
    <t>PROJECT NAME</t>
  </si>
  <si>
    <t>NO. SP TELKOM</t>
  </si>
  <si>
    <t>EDC</t>
  </si>
  <si>
    <t>TOC</t>
  </si>
  <si>
    <t>MATERIAL [BAST-1]</t>
  </si>
  <si>
    <t>JASA [BAST-1]</t>
  </si>
  <si>
    <t>TOTAL [BAST-1]</t>
  </si>
  <si>
    <t>TOTAL [Akhir]</t>
  </si>
  <si>
    <t>PLAN HOMEPASS</t>
  </si>
  <si>
    <t>REAL HOMEPASS</t>
  </si>
  <si>
    <t>WASPANG
[NAMA / NIK / NO. TLP]</t>
  </si>
  <si>
    <t>TIM UT
[NAMA / NIK / NO. TLP]</t>
  </si>
  <si>
    <t>STATUS CONS</t>
  </si>
  <si>
    <t>PROGRESS CONS</t>
  </si>
  <si>
    <t>TGL SELESAI CT</t>
  </si>
  <si>
    <t>TGL SELESAI UT</t>
  </si>
  <si>
    <t>TGL REKON</t>
  </si>
  <si>
    <t>TGL BAST-1</t>
  </si>
  <si>
    <t>DURASI CT</t>
  </si>
  <si>
    <t>DURASI UT</t>
  </si>
  <si>
    <t>DURASI REKON</t>
  </si>
  <si>
    <t>STATUS GL SDI</t>
  </si>
  <si>
    <t>KET GL SDI (JIKA STATUS GL nya : KENDALA)</t>
  </si>
  <si>
    <t>STATUS ABD</t>
  </si>
  <si>
    <t>ID SW</t>
  </si>
  <si>
    <t>ID IMON</t>
  </si>
  <si>
    <t>ODP-8</t>
  </si>
  <si>
    <t>ODP-16</t>
  </si>
  <si>
    <t>PS 1:8</t>
  </si>
  <si>
    <t>PS 1:16</t>
  </si>
  <si>
    <t>ODP PORT</t>
  </si>
  <si>
    <t>NAMA ODP</t>
  </si>
  <si>
    <t>PLAN GOLIVE</t>
  </si>
  <si>
    <t>REAL GOLIVE</t>
  </si>
  <si>
    <t>STATUS DOC</t>
  </si>
  <si>
    <t>POSISI DOC</t>
  </si>
  <si>
    <t>PROGRES DOC</t>
  </si>
  <si>
    <t>MITRA AREA</t>
  </si>
  <si>
    <t>MITRA AREA [MODIF]</t>
  </si>
  <si>
    <t>TELKOM WITEL</t>
  </si>
  <si>
    <t>TELKOM WITEL [MODIF]</t>
  </si>
  <si>
    <t>MITRA REG</t>
  </si>
  <si>
    <t>MITRA REG [MODIF]</t>
  </si>
  <si>
    <t>TREG</t>
  </si>
  <si>
    <t>DURASI MITRA AREA</t>
  </si>
  <si>
    <t>DURASI WITEL</t>
  </si>
  <si>
    <t>DURASI MITRA REG</t>
  </si>
  <si>
    <t>DURASI TREG</t>
  </si>
  <si>
    <t>DETAIL DURASI</t>
  </si>
  <si>
    <t>VERIFIKASI 01</t>
  </si>
  <si>
    <t>Modif VERIFIKASI 2</t>
  </si>
  <si>
    <t>REVISI 01</t>
  </si>
  <si>
    <t>Modif Revisi 1</t>
  </si>
  <si>
    <t>Telkom 1</t>
  </si>
  <si>
    <t>Mitra 1</t>
  </si>
  <si>
    <t>VERIFIKASI 02</t>
  </si>
  <si>
    <t>REVISI 02</t>
  </si>
  <si>
    <t>Modif Revisi 2</t>
  </si>
  <si>
    <t>Telkom 2</t>
  </si>
  <si>
    <t>Mitra 2</t>
  </si>
  <si>
    <t>VERIFIKASI 03</t>
  </si>
  <si>
    <t>Modif VERIFIKASI 3</t>
  </si>
  <si>
    <t>REVISI 03</t>
  </si>
  <si>
    <t>Modif Revisi 3</t>
  </si>
  <si>
    <t>Telkom 3</t>
  </si>
  <si>
    <t>Mitra 3</t>
  </si>
  <si>
    <t>VERIFIKASI 04</t>
  </si>
  <si>
    <t>Modif VERIFIKASI 4</t>
  </si>
  <si>
    <t>REVISI 04</t>
  </si>
  <si>
    <t>Modif Revisi 4</t>
  </si>
  <si>
    <t>Telkom 4</t>
  </si>
  <si>
    <t>Mitra 4</t>
  </si>
  <si>
    <t>VERIFIKASI 05</t>
  </si>
  <si>
    <t>Modif VERIFIKASI 5</t>
  </si>
  <si>
    <t>REVISI 05</t>
  </si>
  <si>
    <t>Modif Revisi 5</t>
  </si>
  <si>
    <t>Telkom 5</t>
  </si>
  <si>
    <t>Mitra 5</t>
  </si>
  <si>
    <t>VERIFIKASI 06</t>
  </si>
  <si>
    <t>Modif VERIFIKASI 6</t>
  </si>
  <si>
    <t>REVISI 06</t>
  </si>
  <si>
    <t>Modif Revisi 6</t>
  </si>
  <si>
    <t>Telkom 6</t>
  </si>
  <si>
    <t>Mitra 6</t>
  </si>
  <si>
    <t>VERIFIKASI 07</t>
  </si>
  <si>
    <t>Modif VERIFIKASI 7</t>
  </si>
  <si>
    <t>REVISI 07</t>
  </si>
  <si>
    <t>Modif Revisi 7</t>
  </si>
  <si>
    <t>Telkom 7</t>
  </si>
  <si>
    <t>Mitra 7</t>
  </si>
  <si>
    <t>VERIFIKASI 08</t>
  </si>
  <si>
    <t>Modif VERIFIKASI 8</t>
  </si>
  <si>
    <t>REVISI 08</t>
  </si>
  <si>
    <t>Modif Revisi 8</t>
  </si>
  <si>
    <t>Telkom 8</t>
  </si>
  <si>
    <t>Mitra 8</t>
  </si>
  <si>
    <t>VERIFIKASI 09</t>
  </si>
  <si>
    <t>Modif VERIFIKASI 9</t>
  </si>
  <si>
    <t>REVISI 09</t>
  </si>
  <si>
    <t>Modif Revisi 9</t>
  </si>
  <si>
    <t>Telkom 9</t>
  </si>
  <si>
    <t>Mitra 9</t>
  </si>
  <si>
    <t>VERIFIKASI 10</t>
  </si>
  <si>
    <t>Modif VERIFIKASI 10</t>
  </si>
  <si>
    <t>REVISI 10</t>
  </si>
  <si>
    <t>Modif Revisi 10</t>
  </si>
  <si>
    <t>Telkom 10</t>
  </si>
  <si>
    <t>Mitra 10</t>
  </si>
  <si>
    <t>Entered VERIFIKASI 11</t>
  </si>
  <si>
    <t>Modif VERIFIKASI 11</t>
  </si>
  <si>
    <t>Entered Revisi 11</t>
  </si>
  <si>
    <t>Modif Revisi 11</t>
  </si>
  <si>
    <t>Telkom 11</t>
  </si>
  <si>
    <t>Mitra 11</t>
  </si>
  <si>
    <t>Entered VERIFIKASI 12</t>
  </si>
  <si>
    <t>Modif VERIFIKASI 12</t>
  </si>
  <si>
    <t>Entered Revisi 12</t>
  </si>
  <si>
    <t>Modif Revisi 12</t>
  </si>
  <si>
    <t>Telkom 12</t>
  </si>
  <si>
    <t>Mitra 12</t>
  </si>
  <si>
    <t>Entered VERIFIKASI 13</t>
  </si>
  <si>
    <t>Modif VERIFIKASI 13</t>
  </si>
  <si>
    <t>Entered Revisi 13</t>
  </si>
  <si>
    <t>Modif Revisi 13</t>
  </si>
  <si>
    <t>Telkom 13</t>
  </si>
  <si>
    <t>Mitra 13</t>
  </si>
  <si>
    <t>Entered VERIFIKASI 14</t>
  </si>
  <si>
    <t>Modif VERIFIKASI 14</t>
  </si>
  <si>
    <t>Entered Revisi 14</t>
  </si>
  <si>
    <t>Modif Revisi 14</t>
  </si>
  <si>
    <t>Telkom 14</t>
  </si>
  <si>
    <t>Mitra 14</t>
  </si>
  <si>
    <t>Entered VERIFIKASI 15</t>
  </si>
  <si>
    <t>Modif VERIFIKASI 15</t>
  </si>
  <si>
    <t>Entered Revisi 15</t>
  </si>
  <si>
    <t>Modif Revisi 15</t>
  </si>
  <si>
    <t>Telkom 15</t>
  </si>
  <si>
    <t>Mitra 15</t>
  </si>
  <si>
    <t>Entered VERIFIKASI 16</t>
  </si>
  <si>
    <t>Modif VERIFIKASI 16</t>
  </si>
  <si>
    <t>Entered Revisi 16</t>
  </si>
  <si>
    <t>Modif Revisi 16</t>
  </si>
  <si>
    <t>Telkom 16</t>
  </si>
  <si>
    <t>Mitra 16</t>
  </si>
  <si>
    <t>Entered VERIFIKASI 17</t>
  </si>
  <si>
    <t>Modif VERIFIKASI 17</t>
  </si>
  <si>
    <t>Entered Revisi 17</t>
  </si>
  <si>
    <t>Modif Revisi 17</t>
  </si>
  <si>
    <t>Telkom 17</t>
  </si>
  <si>
    <t>Mitra 17</t>
  </si>
  <si>
    <t>Entered VERIFIKASI 18</t>
  </si>
  <si>
    <t>Modif VERIFIKASI 18</t>
  </si>
  <si>
    <t>Entered Revisi 18</t>
  </si>
  <si>
    <t>Modif Revisi 18</t>
  </si>
  <si>
    <t>Telkom 18</t>
  </si>
  <si>
    <t>Mitra 18</t>
  </si>
  <si>
    <t>Entered VERIFIKASI 19</t>
  </si>
  <si>
    <t>Modif VERIFIKASI 19</t>
  </si>
  <si>
    <t>Entered Revisi 19</t>
  </si>
  <si>
    <t>Modif Revisi 19</t>
  </si>
  <si>
    <t>Telkom 19</t>
  </si>
  <si>
    <t>Mitra 19</t>
  </si>
  <si>
    <t>Entered VERIFIKASI 20</t>
  </si>
  <si>
    <t>Modif VERIFIKASI 20</t>
  </si>
  <si>
    <t>Entered Revisi 20</t>
  </si>
  <si>
    <t>Modif Revisi 20</t>
  </si>
  <si>
    <t>Telkom 20</t>
  </si>
  <si>
    <t>Mitra 20</t>
  </si>
  <si>
    <t>SKIP2</t>
  </si>
  <si>
    <t>Entered Dokumen OK</t>
  </si>
  <si>
    <t>Modif Dokumen OK</t>
  </si>
  <si>
    <t>DETAIL DOKUMEN</t>
  </si>
  <si>
    <t>DRM</t>
  </si>
  <si>
    <t>PELIMPAHAN</t>
  </si>
  <si>
    <t>SP</t>
  </si>
  <si>
    <t>ND WASPANG</t>
  </si>
  <si>
    <t>BA BATI</t>
  </si>
  <si>
    <t>BA PEKSEL 100%</t>
  </si>
  <si>
    <t>FORM CT</t>
  </si>
  <si>
    <t>APD (REDLINE)</t>
  </si>
  <si>
    <t>OTDR CT</t>
  </si>
  <si>
    <t>BOQ CT</t>
  </si>
  <si>
    <t>BA CT</t>
  </si>
  <si>
    <t>PERMINTAAN UT</t>
  </si>
  <si>
    <t>ND UT</t>
  </si>
  <si>
    <t>FORM UT</t>
  </si>
  <si>
    <t>ABD</t>
  </si>
  <si>
    <t>MCORE</t>
  </si>
  <si>
    <t>MATRIX</t>
  </si>
  <si>
    <t>BoQ UT</t>
  </si>
  <si>
    <t>BA UT</t>
  </si>
  <si>
    <t>BA REKON</t>
  </si>
  <si>
    <t>AMD</t>
  </si>
  <si>
    <t>BAST-1</t>
  </si>
  <si>
    <t>VERIFIKATOR</t>
  </si>
  <si>
    <t>DURASI MITRA AREA (jam)</t>
  </si>
  <si>
    <t>DURASI WITEL (jam)</t>
  </si>
  <si>
    <t>DURASI MITRA REG (jam)</t>
  </si>
  <si>
    <t>DURASI TREG (jam)</t>
  </si>
  <si>
    <t>PLAN BAST-1</t>
  </si>
  <si>
    <t>REAL BAST-1</t>
  </si>
  <si>
    <t>FTTH-1 2021</t>
  </si>
  <si>
    <t>MATTOANGIN</t>
  </si>
  <si>
    <t>JLN LANDAK</t>
  </si>
  <si>
    <t>K.TEL.001673/HK.810/DR7-10400000/2021</t>
  </si>
  <si>
    <t>Ghulam Maulana / 920168 / 081229721938</t>
  </si>
  <si>
    <t>Fransiskus Egus / 651596 / 081355345642</t>
  </si>
  <si>
    <t>10. GR</t>
  </si>
  <si>
    <t>Finish</t>
  </si>
  <si>
    <t>7. GOLIVE</t>
  </si>
  <si>
    <t>WOTMS-2021001259</t>
  </si>
  <si>
    <t>ODP-MAT-FBS/078 - 091</t>
  </si>
  <si>
    <t>DOKUMEN OK</t>
  </si>
  <si>
    <t>Dokumen OK</t>
  </si>
  <si>
    <t>0 Days, 00:00:00</t>
  </si>
  <si>
    <t>44349 Days, 09:18:50</t>
  </si>
  <si>
    <t>62 Days, 19:43:04</t>
  </si>
  <si>
    <t>AKTUAL CLEAR</t>
  </si>
  <si>
    <t>DWI</t>
  </si>
  <si>
    <t>PANAKKUKANG</t>
  </si>
  <si>
    <t>GRIYA HARAPAN PAMPANG</t>
  </si>
  <si>
    <t>Azka Aditya / 940351 / 081325738610</t>
  </si>
  <si>
    <t>1549147#1549152</t>
  </si>
  <si>
    <t>WOTMS-2021001256</t>
  </si>
  <si>
    <t>ODP-PNK-FDL/069 - 082</t>
  </si>
  <si>
    <t>24 Days, 00:22:45</t>
  </si>
  <si>
    <t>REV</t>
  </si>
  <si>
    <t>Wardha</t>
  </si>
  <si>
    <t>TAMALANREA</t>
  </si>
  <si>
    <t>MUTIARA GADING 3 , MUTIARA GADING 2</t>
  </si>
  <si>
    <t>Rizky Praditya / 930231 / 081252833082</t>
  </si>
  <si>
    <t>1472732#1472737</t>
  </si>
  <si>
    <t>WOTMS-2021001251</t>
  </si>
  <si>
    <t>ODP-TMA-FAR/001 - 039</t>
  </si>
  <si>
    <t>14 Days, 00:34:38</t>
  </si>
  <si>
    <t>Rizal</t>
  </si>
  <si>
    <t>SUNGGUMINASA</t>
  </si>
  <si>
    <t>Jalan Abdul Rahman dan Bontoa Indah Permai Barombong, BIRONG BALANG</t>
  </si>
  <si>
    <t>BAGAMAS</t>
  </si>
  <si>
    <t>K.TEL.001609/HK 810/DR7-10400000/2021</t>
  </si>
  <si>
    <t>Azwar Hamsir / 926112 / 08114444994</t>
  </si>
  <si>
    <t>Ambo Upe / 650518 / 085103540055</t>
  </si>
  <si>
    <t>09. BAST-1</t>
  </si>
  <si>
    <t/>
  </si>
  <si>
    <t>1337808#1337813</t>
  </si>
  <si>
    <t>WOTMS-2021001255</t>
  </si>
  <si>
    <t>ODP-SUG-FBX/086 - 092</t>
  </si>
  <si>
    <t>44344 Days, 04:52:20</t>
  </si>
  <si>
    <t>66 Days, 00:19:15</t>
  </si>
  <si>
    <t>TAKALAR</t>
  </si>
  <si>
    <t>DESA TONASA CAMPAGAYYA, DESA BONTOMARANNU, DESA PADDINGIN, Bontorita/Kalenna Bontongape</t>
  </si>
  <si>
    <t>Herri Soeharyono / 633516 / 082346336628</t>
  </si>
  <si>
    <t>1652236#1652241</t>
  </si>
  <si>
    <t xml:space="preserve">WOTMS-2021001261	</t>
  </si>
  <si>
    <t>ODP-TKA-FN/001 - 036</t>
  </si>
  <si>
    <t>44344 Days, 04:52:17</t>
  </si>
  <si>
    <t>66 Days, 00:19:20</t>
  </si>
  <si>
    <t>POLEWALI</t>
  </si>
  <si>
    <t>OTA TUAL</t>
  </si>
  <si>
    <t>K.TEL.001241/HK.810/DR7-10400000/2021</t>
  </si>
  <si>
    <t>Nurul Fawzia / 950431 / 081215960308</t>
  </si>
  <si>
    <t>Arifuddin Tiro Parawangsa / 910137 / 085399088483</t>
  </si>
  <si>
    <t>1317756#1317761</t>
  </si>
  <si>
    <t xml:space="preserve">WOTMS-2021001235	</t>
  </si>
  <si>
    <t>ODP-PLW-FAG/103 Sampai ODP-PLW-FAG/127</t>
  </si>
  <si>
    <t>44344 Days, 04:27:18</t>
  </si>
  <si>
    <t>39 Days, 00:38:36</t>
  </si>
  <si>
    <t>WATANGSOPPENG</t>
  </si>
  <si>
    <t>NEW DS 3 ODC-WTG-FRC</t>
  </si>
  <si>
    <t>TOMAS / 660633 / 085100310633</t>
  </si>
  <si>
    <t>Asrianti Arifin / 860134 / 085299929931</t>
  </si>
  <si>
    <t>1344187#1344192</t>
  </si>
  <si>
    <t xml:space="preserve">WOTMS-2021001236	</t>
  </si>
  <si>
    <t>ODP-WTG-FRC/027 SAMPAI ODP-WTG-FRC/046</t>
  </si>
  <si>
    <t>44344 Days, 04:27:12</t>
  </si>
  <si>
    <t>39 Days, 00:38:37</t>
  </si>
  <si>
    <t>MAMUJU</t>
  </si>
  <si>
    <t>EKSPANINDO</t>
  </si>
  <si>
    <t>TERNATE</t>
  </si>
  <si>
    <t>PASSO</t>
  </si>
  <si>
    <t>PINRANG</t>
  </si>
  <si>
    <t>LUWUK</t>
  </si>
  <si>
    <t>ISIMU</t>
  </si>
  <si>
    <t>Admin</t>
  </si>
  <si>
    <t>SORONG</t>
  </si>
  <si>
    <t>WENANG</t>
  </si>
  <si>
    <t>SAP CHECK</t>
  </si>
  <si>
    <t>CONS CHECK</t>
  </si>
  <si>
    <t>WBS</t>
  </si>
  <si>
    <t>LOP / SITE ID</t>
  </si>
  <si>
    <t>CLUSTER / SITE NAME</t>
  </si>
  <si>
    <t>LAT</t>
  </si>
  <si>
    <t>LONG</t>
  </si>
  <si>
    <t>ODC</t>
  </si>
  <si>
    <t>PAJANG FEEDER</t>
  </si>
  <si>
    <t>PAJANG DIST</t>
  </si>
  <si>
    <t>TIANG BARU</t>
  </si>
  <si>
    <t>JARAK KE STO</t>
  </si>
  <si>
    <t>JUMLAH HOME PASS</t>
  </si>
  <si>
    <t>RAB SURVEY</t>
  </si>
  <si>
    <t>NILAI CAPEX PER PORT</t>
  </si>
  <si>
    <t>NDE PELIMPAHAN</t>
  </si>
  <si>
    <t>NOMOR KONTRAK</t>
  </si>
  <si>
    <t>STATUS SAP</t>
  </si>
  <si>
    <t>NAMA STO</t>
  </si>
  <si>
    <t>KAP.12</t>
  </si>
  <si>
    <t>KAP.24</t>
  </si>
  <si>
    <t>KAP.48</t>
  </si>
  <si>
    <t>KAP.96</t>
  </si>
  <si>
    <t>KAP.144</t>
  </si>
  <si>
    <t>KAP.288</t>
  </si>
  <si>
    <t>KAP.24 SCPT</t>
  </si>
  <si>
    <t>KAP.12 SCPT</t>
  </si>
  <si>
    <t>KAP.8 SCPT</t>
  </si>
  <si>
    <t>SPL 1:8</t>
  </si>
  <si>
    <t>SPL 1:16</t>
  </si>
  <si>
    <t>PORT</t>
  </si>
  <si>
    <t>JENIS</t>
  </si>
  <si>
    <t>NAMA</t>
  </si>
  <si>
    <t>MATERIAL</t>
  </si>
  <si>
    <t>JASA</t>
  </si>
  <si>
    <t>TOTAL</t>
  </si>
  <si>
    <t>FEEDER KU KAP.12</t>
  </si>
  <si>
    <t>FEEDER KU KAP.24</t>
  </si>
  <si>
    <t>FEEDER KU KAP.48</t>
  </si>
  <si>
    <t>FEEDER KU KAP.96</t>
  </si>
  <si>
    <t>FEEDER KT KAP.24</t>
  </si>
  <si>
    <t>FEEDER KT KAP.48</t>
  </si>
  <si>
    <t>FEEDER KT KAP.96</t>
  </si>
  <si>
    <t>FEEDER KT KAP.144</t>
  </si>
  <si>
    <t>FEEDER KT KAP.288</t>
  </si>
  <si>
    <t>DISTRIBUSI KU 24</t>
  </si>
  <si>
    <t>DISTRIBUSI KU 12</t>
  </si>
  <si>
    <t>DISTRIBUSI KU 8</t>
  </si>
  <si>
    <t>DISTRIBUSI KT 24</t>
  </si>
  <si>
    <t>DISTRIBUSI KT 12</t>
  </si>
  <si>
    <t>DISTRIBUSI KT 8</t>
  </si>
  <si>
    <t>R7 PRE PLW PT3 NEW 2 DS ODC-PLW-FAG</t>
  </si>
  <si>
    <t>PT3</t>
  </si>
  <si>
    <t>PT-3</t>
  </si>
  <si>
    <t>NON TA</t>
  </si>
  <si>
    <t>DONE</t>
  </si>
  <si>
    <t>R7 PRE WTG PT3 NEW DS 3 ODC-WTG-FRC</t>
  </si>
  <si>
    <t>R7 PRE MAM PT3 TOABO</t>
  </si>
  <si>
    <t>R7 PRE MAM PT3 NEW 3 DS</t>
  </si>
  <si>
    <t>R7 PRE PIN PT3 NEW 2 DS ODC-PIN-FB</t>
  </si>
  <si>
    <t>NOT YET</t>
  </si>
  <si>
    <t>NDE PERMINTAAN</t>
  </si>
  <si>
    <t>PERIHAL NDE</t>
  </si>
  <si>
    <t>TGL NDE</t>
  </si>
  <si>
    <t>WBSElement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</si>
  <si>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</si>
  <si>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</si>
  <si>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</si>
  <si>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</si>
  <si>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</si>
  <si>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</si>
  <si>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</si>
  <si>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</si>
  <si>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</si>
  <si>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</si>
  <si>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</si>
  <si>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</si>
  <si>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</si>
  <si>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</si>
  <si>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</si>
  <si>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</si>
  <si>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</si>
  <si>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</si>
  <si>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</si>
  <si>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</si>
  <si>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</si>
  <si>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</si>
  <si>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</si>
  <si>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</si>
  <si>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</si>
  <si>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</si>
  <si>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</si>
  <si>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T-21-7331-22-01-I</t>
  </si>
  <si>
    <t>NEW</t>
  </si>
  <si>
    <t>WIBS</t>
  </si>
  <si>
    <t>FIMO TREG-7</t>
  </si>
  <si>
    <t>req</t>
  </si>
  <si>
    <t>GR</t>
  </si>
  <si>
    <t>K.TEL.000882/HK.810/R7W-7D100000/2021</t>
  </si>
  <si>
    <t>DR7F</t>
  </si>
  <si>
    <t>5000801739</t>
  </si>
  <si>
    <t>30</t>
  </si>
  <si>
    <t>13190502</t>
  </si>
  <si>
    <t>PT. INATEL NUSANTARA (I)</t>
  </si>
  <si>
    <t>780066</t>
  </si>
  <si>
    <t>BAR058</t>
  </si>
  <si>
    <t>20</t>
  </si>
  <si>
    <t>BAR033</t>
  </si>
  <si>
    <t>10</t>
  </si>
  <si>
    <t>PLW034</t>
  </si>
  <si>
    <t>PO</t>
  </si>
  <si>
    <t>K.TEL.002377/HK.810/DR7-10400000/2021</t>
  </si>
  <si>
    <t>TDR7</t>
  </si>
  <si>
    <t>PT. TRANSDATA SATKOMINDO (I)</t>
  </si>
  <si>
    <t>940132</t>
  </si>
  <si>
    <t>AMR049</t>
  </si>
  <si>
    <t>AMR051</t>
  </si>
  <si>
    <t>BIT108</t>
  </si>
  <si>
    <t>40</t>
  </si>
  <si>
    <t>BIT060</t>
  </si>
  <si>
    <t>50</t>
  </si>
  <si>
    <t>BIT072</t>
  </si>
  <si>
    <t>60</t>
  </si>
  <si>
    <t>BIT107</t>
  </si>
  <si>
    <t>70</t>
  </si>
  <si>
    <t>KTG190</t>
  </si>
  <si>
    <t>80</t>
  </si>
  <si>
    <t>KTG023</t>
  </si>
  <si>
    <t>90</t>
  </si>
  <si>
    <t>KTG014</t>
  </si>
  <si>
    <t>100</t>
  </si>
  <si>
    <t>KTG109</t>
  </si>
  <si>
    <t>110</t>
  </si>
  <si>
    <t>KTG163</t>
  </si>
  <si>
    <t>120</t>
  </si>
  <si>
    <t>KTG212</t>
  </si>
  <si>
    <t>130</t>
  </si>
  <si>
    <t>KTG078</t>
  </si>
  <si>
    <t>140</t>
  </si>
  <si>
    <t>KTG147</t>
  </si>
  <si>
    <t>150</t>
  </si>
  <si>
    <t>MDO170</t>
  </si>
  <si>
    <t>160</t>
  </si>
  <si>
    <t>TDO005</t>
  </si>
  <si>
    <t>170</t>
  </si>
  <si>
    <t>TDO026</t>
  </si>
  <si>
    <t>180</t>
  </si>
  <si>
    <t>TDO056</t>
  </si>
  <si>
    <t>190</t>
  </si>
  <si>
    <t>TDO036</t>
  </si>
  <si>
    <t>200</t>
  </si>
  <si>
    <t>TDO243</t>
  </si>
  <si>
    <t>210</t>
  </si>
  <si>
    <t>TDO267</t>
  </si>
  <si>
    <t>220</t>
  </si>
  <si>
    <t>TDO155</t>
  </si>
  <si>
    <t>230</t>
  </si>
  <si>
    <t>TDO287</t>
  </si>
  <si>
    <t>240</t>
  </si>
  <si>
    <t>THN078</t>
  </si>
  <si>
    <t>250</t>
  </si>
  <si>
    <t>THN034</t>
  </si>
  <si>
    <t>260</t>
  </si>
  <si>
    <t>THN059</t>
  </si>
  <si>
    <t>270</t>
  </si>
  <si>
    <t>THN076</t>
  </si>
  <si>
    <t>280</t>
  </si>
  <si>
    <t>MGN020</t>
  </si>
  <si>
    <t>290</t>
  </si>
  <si>
    <t>MGN018</t>
  </si>
  <si>
    <t>K.TEL.002240/HK.810/DR7-10400000/2021</t>
  </si>
  <si>
    <t>PT. INNANDA INDAH (I)</t>
  </si>
  <si>
    <t>KKA095</t>
  </si>
  <si>
    <t>KKA104</t>
  </si>
  <si>
    <t>KKA107</t>
  </si>
  <si>
    <t>KKA143</t>
  </si>
  <si>
    <t>KKA100</t>
  </si>
  <si>
    <t>KKA092</t>
  </si>
  <si>
    <t>KKA189</t>
  </si>
  <si>
    <t>KKA150</t>
  </si>
  <si>
    <t>KKA051</t>
  </si>
  <si>
    <t>KDI023</t>
  </si>
  <si>
    <t>ADL069</t>
  </si>
  <si>
    <t>ADL009</t>
  </si>
  <si>
    <t>ADL049</t>
  </si>
  <si>
    <t>ADL113</t>
  </si>
  <si>
    <t>ADL005</t>
  </si>
  <si>
    <t>ADL194</t>
  </si>
  <si>
    <t>BAU107</t>
  </si>
  <si>
    <t>RHA025</t>
  </si>
  <si>
    <t>RHA055</t>
  </si>
  <si>
    <t>RHA011</t>
  </si>
  <si>
    <t>RHA044</t>
  </si>
  <si>
    <t>K.TEL.002689/HK.810/DR7-10400000/2021</t>
  </si>
  <si>
    <t>BIAO08</t>
  </si>
  <si>
    <t>BIA058</t>
  </si>
  <si>
    <t>BIA037</t>
  </si>
  <si>
    <t>BTI011</t>
  </si>
  <si>
    <t>COK264</t>
  </si>
  <si>
    <t>COK113</t>
  </si>
  <si>
    <t>MWR071</t>
  </si>
  <si>
    <t>MWR073</t>
  </si>
  <si>
    <t>NAB076</t>
  </si>
  <si>
    <t>NAB027</t>
  </si>
  <si>
    <t>NAB080</t>
  </si>
  <si>
    <t>RAS049</t>
  </si>
  <si>
    <t>SON047</t>
  </si>
  <si>
    <t>SRU017</t>
  </si>
  <si>
    <t>SRU016</t>
  </si>
  <si>
    <t>SRU015</t>
  </si>
  <si>
    <t>TMB083</t>
  </si>
  <si>
    <t>TMB075</t>
  </si>
  <si>
    <t>COK044</t>
  </si>
  <si>
    <t>K.TEL.002667/HK.810/DR7-10400000/2021</t>
  </si>
  <si>
    <t>PT. PERKONSUMA (I)</t>
  </si>
  <si>
    <t>PSO105</t>
  </si>
  <si>
    <t>COI609</t>
  </si>
  <si>
    <t>MRW120</t>
  </si>
  <si>
    <t>COI302</t>
  </si>
  <si>
    <t>COI705</t>
  </si>
  <si>
    <t>MRW089</t>
  </si>
  <si>
    <t>K.TEL.002551/HK.810/DR7-10400000/2021</t>
  </si>
  <si>
    <t>MAS015</t>
  </si>
  <si>
    <t xml:space="preserve"> MAS01</t>
  </si>
  <si>
    <t>MLI070</t>
  </si>
  <si>
    <t>MLI058</t>
  </si>
  <si>
    <t>MLI004</t>
  </si>
  <si>
    <t>PLP179</t>
  </si>
  <si>
    <t>PLP145</t>
  </si>
  <si>
    <t>PLP124</t>
  </si>
  <si>
    <t>K.TEL.002552/HK.810/DR7-10400000/2021</t>
  </si>
  <si>
    <t>PT. EKSPANINDO PRIMA MULTIMEDIA (I)</t>
  </si>
  <si>
    <t>ENR011</t>
  </si>
  <si>
    <t>ENR037</t>
  </si>
  <si>
    <t>ENR020</t>
  </si>
  <si>
    <t>MAJ033</t>
  </si>
  <si>
    <t>MAM021</t>
  </si>
  <si>
    <t>MAM073</t>
  </si>
  <si>
    <t>MAM088</t>
  </si>
  <si>
    <t>MAM071</t>
  </si>
  <si>
    <t>MLE021</t>
  </si>
  <si>
    <t>MLE008</t>
  </si>
  <si>
    <t>MLE001</t>
  </si>
  <si>
    <t>MLE010</t>
  </si>
  <si>
    <t>MLE107</t>
  </si>
  <si>
    <t>MLE033</t>
  </si>
  <si>
    <t>MLE127</t>
  </si>
  <si>
    <t>PLW130</t>
  </si>
  <si>
    <t>PLW102</t>
  </si>
  <si>
    <t>MXY010</t>
  </si>
  <si>
    <t>COI499</t>
  </si>
  <si>
    <t>PSK009</t>
  </si>
  <si>
    <t>K.TEL.002550/HK.810/DR7-10400000/2021</t>
  </si>
  <si>
    <t>PT Bagamas Prima Teknik</t>
  </si>
  <si>
    <t>SDR026</t>
  </si>
  <si>
    <t>SDR056</t>
  </si>
  <si>
    <t>SKG098</t>
  </si>
  <si>
    <t>SKG087</t>
  </si>
  <si>
    <t>SKG152</t>
  </si>
  <si>
    <t>WTG071</t>
  </si>
  <si>
    <t>WTG049</t>
  </si>
  <si>
    <t>WTG053</t>
  </si>
  <si>
    <t>WTG050</t>
  </si>
  <si>
    <t>WTG046</t>
  </si>
  <si>
    <t>WTG009</t>
  </si>
  <si>
    <t>K.TEL.002519/HK.810/DR7-10400000/2021</t>
  </si>
  <si>
    <t>MRK020</t>
  </si>
  <si>
    <t>MRK159</t>
  </si>
  <si>
    <t>MRK285</t>
  </si>
  <si>
    <t>TIM044</t>
  </si>
  <si>
    <t>TIM029</t>
  </si>
  <si>
    <t>TIM168</t>
  </si>
  <si>
    <t>COK216</t>
  </si>
  <si>
    <t>TIM322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</si>
  <si>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</si>
  <si>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</si>
  <si>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</si>
  <si>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</si>
  <si>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</si>
  <si>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</si>
  <si>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</si>
  <si>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</si>
  <si>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</si>
  <si>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</si>
  <si>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</si>
  <si>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</si>
  <si>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</si>
  <si>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</si>
  <si>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</si>
  <si>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</si>
  <si>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</si>
  <si>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</si>
  <si>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</si>
  <si>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</si>
  <si>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</si>
  <si>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</si>
  <si>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</si>
  <si>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</si>
  <si>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</si>
  <si>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</si>
  <si>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</si>
  <si>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</si>
  <si>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</si>
  <si>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</si>
  <si>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</si>
  <si>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</si>
  <si>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</si>
  <si>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</si>
  <si>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</si>
  <si>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</si>
  <si>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</si>
  <si>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</si>
  <si>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</si>
  <si>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</si>
  <si>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</si>
  <si>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</si>
  <si>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</si>
  <si>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</si>
  <si>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</si>
  <si>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</si>
  <si>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</si>
  <si>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</si>
  <si>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</si>
  <si>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</si>
  <si>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</si>
  <si>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</si>
  <si>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</si>
  <si>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</si>
  <si>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</si>
  <si>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</si>
  <si>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</si>
  <si>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</si>
  <si>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</si>
  <si>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</si>
  <si>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</si>
  <si>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</si>
  <si>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</si>
  <si>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</si>
  <si>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</si>
  <si>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</si>
  <si>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</si>
  <si>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</si>
  <si>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</si>
  <si>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</si>
  <si>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</si>
  <si>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</si>
  <si>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</si>
  <si>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</si>
  <si>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</si>
  <si>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</si>
  <si>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</si>
  <si>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</si>
  <si>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</si>
  <si>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</si>
  <si>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</si>
  <si>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</si>
  <si>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</si>
  <si>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</si>
  <si>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</si>
  <si>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</si>
  <si>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</si>
  <si>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</si>
  <si>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</si>
  <si>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</si>
  <si>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</si>
  <si>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</si>
  <si>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</si>
  <si>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</si>
  <si>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</si>
  <si>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</si>
  <si>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</si>
  <si>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</si>
  <si>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</si>
  <si>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</si>
  <si>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</si>
  <si>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</si>
  <si>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</si>
  <si>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</si>
  <si>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</si>
  <si>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</si>
  <si>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</si>
  <si>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</si>
  <si>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</si>
  <si>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</si>
  <si>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</si>
  <si>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</si>
  <si>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</si>
  <si>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</si>
  <si>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</si>
  <si>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</si>
  <si>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</si>
  <si>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</si>
  <si>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PR</t>
  </si>
  <si>
    <t>R7 MDO JLL TER026 Bobanehena</t>
  </si>
  <si>
    <t>660033</t>
  </si>
  <si>
    <t>TER026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</si>
  <si>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</si>
  <si>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</si>
  <si>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</si>
  <si>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</si>
  <si>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</si>
  <si>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</si>
  <si>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</si>
  <si>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</si>
  <si>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</si>
  <si>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</si>
  <si>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</si>
  <si>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</si>
  <si>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</si>
  <si>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</si>
  <si>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</si>
  <si>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</si>
  <si>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</si>
  <si>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</si>
  <si>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</si>
  <si>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</si>
  <si>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</si>
  <si>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</si>
  <si>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</si>
  <si>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</si>
  <si>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</si>
  <si>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</si>
  <si>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</si>
  <si>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</si>
  <si>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</si>
  <si>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</si>
  <si>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</si>
  <si>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</si>
  <si>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</si>
  <si>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</si>
  <si>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</si>
  <si>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</si>
  <si>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</si>
  <si>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</si>
  <si>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</si>
  <si>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</si>
  <si>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</si>
  <si>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</si>
  <si>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</si>
  <si>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</si>
  <si>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</si>
  <si>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</si>
  <si>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</si>
  <si>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</si>
  <si>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</si>
  <si>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</si>
  <si>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</si>
  <si>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</si>
  <si>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</si>
  <si>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</si>
  <si>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</si>
  <si>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</si>
  <si>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</si>
  <si>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</si>
  <si>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</si>
  <si>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</si>
  <si>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</si>
  <si>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</si>
  <si>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</si>
  <si>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</si>
  <si>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</si>
  <si>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</si>
  <si>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</si>
  <si>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</si>
  <si>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</si>
  <si>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</si>
  <si>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</si>
  <si>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</si>
  <si>
    <t>https://datastudio.google.com/reporting/bfe47497-9228-44fe-9c4b-096e730c753e/page/VTfPB?s=nuB0K5B41mk</t>
  </si>
  <si>
    <t>Contoh view report supervisi (tab konstruksi, dokumen, golive)</t>
  </si>
  <si>
    <t>ACHV</t>
  </si>
  <si>
    <t>RANK</t>
  </si>
  <si>
    <t>Grand Total</t>
  </si>
  <si>
    <t>filter tematik, witel</t>
  </si>
  <si>
    <t>NILAI USULAN WITEL</t>
  </si>
  <si>
    <t>JML NDE</t>
  </si>
  <si>
    <t>USULAN</t>
  </si>
  <si>
    <t>NILAI</t>
  </si>
  <si>
    <t>PROGRES PELIMPAHAN</t>
  </si>
  <si>
    <t>PROGRESS SAP</t>
  </si>
  <si>
    <t>tampilan nya nnti per tematik</t>
  </si>
  <si>
    <t>Role</t>
  </si>
  <si>
    <t>Unit</t>
  </si>
  <si>
    <t>Kewenangan</t>
  </si>
  <si>
    <t>PED</t>
  </si>
  <si>
    <t>Insert, update, delete (all data)</t>
  </si>
  <si>
    <t>Witel</t>
  </si>
  <si>
    <t>HD PED</t>
  </si>
  <si>
    <t>Mitra</t>
  </si>
  <si>
    <t>Insert data waspang, dan tim UT ; update data progress tabel supervisi di witel terkait</t>
  </si>
  <si>
    <t>update data progress tabel supervisi</t>
  </si>
  <si>
    <t>update data progress tabel supervisi dari mitra terkait</t>
  </si>
  <si>
    <t>Contoh view reporting tim planning</t>
  </si>
  <si>
    <t>TGL NDE PELIMPAHAN</t>
  </si>
  <si>
    <t>NILAI PERMINTAAN</t>
  </si>
  <si>
    <t>NILAI PELIMPAHAN</t>
  </si>
  <si>
    <t>PENARIKAN DAN DELIVERY KABEL FEEDER</t>
  </si>
  <si>
    <t>PENARIKAN DAN DELIVERY KABEL DISTRIBUSI</t>
  </si>
  <si>
    <t>PEMASANGAN DAN DELIVERY ODP</t>
  </si>
  <si>
    <t>DELIVERY DAN PEMASANGAN ODC</t>
  </si>
  <si>
    <t>DELIVERY DAN PEMASANGAN TIANG</t>
  </si>
  <si>
    <t xml:space="preserve">      </t>
  </si>
  <si>
    <t>[001] Preparing</t>
  </si>
  <si>
    <t>1.01. [008] Survey</t>
  </si>
  <si>
    <t>1.02. [012] Design Review Meeting</t>
  </si>
  <si>
    <t>[002] Material Delivery</t>
  </si>
  <si>
    <t>2.01. [016] Delivery Material Sipil (MH/HH/Bridge/Pondasi)</t>
  </si>
  <si>
    <t>2.02. [017] Delivery Duct/subduct/HDPE</t>
  </si>
  <si>
    <t>2.03. [018] Delivery Kabel</t>
  </si>
  <si>
    <t>2.04. [019] Delivery Tiang</t>
  </si>
  <si>
    <t>2.05. [020] Delivery ODP</t>
  </si>
  <si>
    <t>2.06. [026] Delivery ODC</t>
  </si>
  <si>
    <t>2.07. [027] Delivery Aksesoris</t>
  </si>
  <si>
    <t>[003] Installasi &amp; Test Comm</t>
  </si>
  <si>
    <t>3.01. [010] Perijinan Pihak Ketiga (PU/BTS/Warga/SITAC)</t>
  </si>
  <si>
    <t>3.02. [011] Pekerjaan Galian (Trenching/Rodding/Crossing/Borring)</t>
  </si>
  <si>
    <t>3.03. [013] Pekerjaan Sipil (HH/MH/Bridge/Pondasi)</t>
  </si>
  <si>
    <t>3.04. [014] Pekerjaan Duct/Subduct/HDPE</t>
  </si>
  <si>
    <t>3.05. [015] Penanaman Tiang</t>
  </si>
  <si>
    <t>3.06. [021] Penarikan Kabel Feeder</t>
  </si>
  <si>
    <t>3.07. [022] Penarikan Kabel Distribusi</t>
  </si>
  <si>
    <t>3.08. [023] Pemasangan ODC</t>
  </si>
  <si>
    <t>3.09. [024] Pemasangan ODP</t>
  </si>
  <si>
    <t>3.10. [025] Jointing / Terminasi</t>
  </si>
  <si>
    <t>3.11. [028] Commisioning Test</t>
  </si>
  <si>
    <t>[004] Closing</t>
  </si>
  <si>
    <t>4.01. [005] Pelaksanaan UT</t>
  </si>
  <si>
    <t>4.02. [007] Penerbitan BAST-1</t>
  </si>
  <si>
    <t>4.02. [006] Rekonsiliasi</t>
  </si>
  <si>
    <t>list activity</t>
  </si>
  <si>
    <t>Bobot</t>
  </si>
  <si>
    <t>Volume</t>
  </si>
  <si>
    <t>Satuan</t>
  </si>
  <si>
    <t>LOP</t>
  </si>
  <si>
    <t>BA</t>
  </si>
  <si>
    <t>meter</t>
  </si>
  <si>
    <t>pcs</t>
  </si>
  <si>
    <t>dokumen</t>
  </si>
  <si>
    <t>core</t>
  </si>
  <si>
    <t>pc</t>
  </si>
  <si>
    <t>*claim maks 5 claim</t>
  </si>
  <si>
    <t>claim 10%</t>
  </si>
  <si>
    <t>s-curves 90%</t>
  </si>
  <si>
    <t>iterasi nomor</t>
  </si>
  <si>
    <t>TIPE PROJECT</t>
  </si>
  <si>
    <t>- TEMATIK BATCH PROJECT</t>
  </si>
  <si>
    <t>wbs pelimpahan</t>
  </si>
  <si>
    <t>Perihal NDE permintaan anggaran dari Witel ke PED</t>
  </si>
  <si>
    <t>Nomor NDE permintaan anggaran dari Witel ke PED</t>
  </si>
  <si>
    <t>tanggal nde permintaan anggaran dari Witel ke PED</t>
  </si>
  <si>
    <t>nilai permintaan anggaran dari Witel ke PED</t>
  </si>
  <si>
    <t>Nomor NDE pelimpahan dari PED ke GA</t>
  </si>
  <si>
    <t>tgl NDE pelimpahan dari PED ke GA</t>
  </si>
  <si>
    <t>Nilai pelimpahan dari PED ke GA</t>
  </si>
  <si>
    <t>nomor SP</t>
  </si>
  <si>
    <t>STO kepanjangan bukan singkatan</t>
  </si>
  <si>
    <t>Witel (non singkatan)</t>
  </si>
  <si>
    <t>lat</t>
  </si>
  <si>
    <t>long</t>
  </si>
  <si>
    <t>Nama Catuan</t>
  </si>
  <si>
    <t>Lat</t>
  </si>
  <si>
    <t>Long</t>
  </si>
  <si>
    <t>Panjang Feeder</t>
  </si>
  <si>
    <t>Jml ODC 48</t>
  </si>
  <si>
    <t>Jml ODC 96</t>
  </si>
  <si>
    <t>Jml ODC 144</t>
  </si>
  <si>
    <t>Jml ODC 288</t>
  </si>
  <si>
    <t>Jml ODC 576</t>
  </si>
  <si>
    <t>Total ODC</t>
  </si>
  <si>
    <t>ODC 48</t>
  </si>
  <si>
    <t>ODC 96</t>
  </si>
  <si>
    <t>ODC 144</t>
  </si>
  <si>
    <t>ODC 288</t>
  </si>
  <si>
    <t>ODC 576</t>
  </si>
  <si>
    <t>TOTAL / PORT</t>
  </si>
  <si>
    <t>NAMA MITRA</t>
  </si>
  <si>
    <t>STATUS PROJECT</t>
  </si>
  <si>
    <t>FEEDER KU</t>
  </si>
  <si>
    <t>FEEDER KT</t>
  </si>
  <si>
    <t>DISTRIBUSI KU</t>
  </si>
  <si>
    <t>DISTRIBUSI KT</t>
  </si>
  <si>
    <t>ODP</t>
  </si>
  <si>
    <t>CATUAN</t>
  </si>
  <si>
    <t>&gt;&gt; KETERANGAN BUAT DIAMBIL KE VOLUME BASELINE</t>
  </si>
  <si>
    <t>&gt;&gt; HEADER TABLE</t>
  </si>
  <si>
    <t>&gt;&gt; KETERANGAN</t>
  </si>
  <si>
    <t>&gt;&gt; ISI TOS</t>
  </si>
  <si>
    <t>...</t>
  </si>
  <si>
    <t>OSP</t>
  </si>
  <si>
    <t>CTEL 123</t>
  </si>
  <si>
    <t>PT2 JULI 2021</t>
  </si>
  <si>
    <t>CTEL 124</t>
  </si>
  <si>
    <t>PR, PO, GR</t>
  </si>
  <si>
    <t>CTEL 125</t>
  </si>
  <si>
    <t>CTEL 126</t>
  </si>
  <si>
    <t>CTEL 127</t>
  </si>
  <si>
    <t>KTEL 1980</t>
  </si>
  <si>
    <t>CTEL 128</t>
  </si>
  <si>
    <t>ISP - MINIOLT</t>
  </si>
  <si>
    <t>PO 2021</t>
  </si>
  <si>
    <t>ISP - BIGOLT</t>
  </si>
  <si>
    <t>ISP - INSERT CARD</t>
  </si>
  <si>
    <t>- ISP (MINIOLT, BIGOLT, INSERT CARD)
- OSP</t>
  </si>
  <si>
    <t>PARIS</t>
  </si>
  <si>
    <t>TONRA</t>
  </si>
  <si>
    <t>PULAU HIRI</t>
  </si>
  <si>
    <t>KLAMONO</t>
  </si>
  <si>
    <t>format OSP R7 (kode witel) (wbs) (nama LOP) -- maks 40 char</t>
  </si>
  <si>
    <t>BIG OLT SORONG</t>
  </si>
  <si>
    <t>BIG OLT PASSO</t>
  </si>
  <si>
    <t>INSERT CARD MAMUJU</t>
  </si>
  <si>
    <t>INSER CARD SUNGGUMINASA</t>
  </si>
  <si>
    <t>INSERT CARD TOILI</t>
  </si>
  <si>
    <t>FIBERHOME</t>
  </si>
  <si>
    <t>ZTE</t>
  </si>
  <si>
    <t>DONE DRM</t>
  </si>
  <si>
    <t>PO/SP</t>
  </si>
  <si>
    <t>DROP</t>
  </si>
  <si>
    <t>PT2 JULI 2022</t>
  </si>
  <si>
    <t>PT2 JULI 2023</t>
  </si>
  <si>
    <t>PT2 JULI 2024</t>
  </si>
  <si>
    <t>PT2 JULI 2025</t>
  </si>
  <si>
    <t>- USULAN 
- DONE DRM &gt;&gt; DONE DRM MASUK KE TABEL SUPERVISI
- PELIMPAHAN 
- PO/SP 
- DROP</t>
  </si>
  <si>
    <t>START DATE</t>
  </si>
  <si>
    <t>END DATE</t>
  </si>
  <si>
    <t>TANGGAL MULAI PEKERJAAN (LGSG MUNCULIN TANGGALAN)</t>
  </si>
  <si>
    <t>TANGGAL SELESAI PEKERJAAN (LGSG MUNCULIN TANGGALAN)</t>
  </si>
  <si>
    <t xml:space="preserve">  </t>
  </si>
  <si>
    <t>sap</t>
  </si>
  <si>
    <t>01. PREPARING</t>
  </si>
  <si>
    <t>Masuk tabel supervisi lgsg berstatus preparing</t>
  </si>
  <si>
    <t>Start</t>
  </si>
  <si>
    <t>02. MATERIAL DELIVERY</t>
  </si>
  <si>
    <t>03. MATERIAL ON SITE</t>
  </si>
  <si>
    <t>Kalau material sudah finish semua</t>
  </si>
  <si>
    <t>04. INSTALASI</t>
  </si>
  <si>
    <t>tidak bisa di finish kalau instalasi lainnya belum finish</t>
  </si>
  <si>
    <t>05. INSTALL DONE</t>
  </si>
  <si>
    <t>06. SELESAI CT</t>
  </si>
  <si>
    <t>tidak bisa start kalo jointing/terminasi belum finish</t>
  </si>
  <si>
    <t>07. SELESAI UT</t>
  </si>
  <si>
    <t>08. REKON</t>
  </si>
  <si>
    <t>tidak bisa start kalo CT belum finish</t>
  </si>
  <si>
    <t>tidak bisa start kalo UT belum finish</t>
  </si>
  <si>
    <t>tidak bisa start kalo REKON belum finish</t>
  </si>
  <si>
    <t>REMARKS</t>
  </si>
  <si>
    <t>?% (DARI ACTUAL)</t>
  </si>
  <si>
    <t>BERAPA BNYAK DARI TOTAL VOLUME</t>
  </si>
  <si>
    <t>BERAPA BNYAK DARI TOTAL VOLUME ; DELIVERY TIANG BERAPA BNYAK DARI TOTAL BERAPA</t>
  </si>
  <si>
    <t>kalau delivery tiang sudah finish tidak perlu dimunculin di remaks</t>
  </si>
  <si>
    <t>BERAPA BNYAK DARI TOTAL VOLUME ; DELIVERY KABEL FEEDER BERAPA BNYAK DARI TOTAL BERAPA</t>
  </si>
  <si>
    <t>kalau delivery KABEL FEEDER sudah finish tidak perlu dimunculin di remaks</t>
  </si>
  <si>
    <t>BERAPA BNYAK DARI TOTAL VOLUME ; DELIVERY KABEL DIST BERAPA BNYAK DARI TOTAL BERAPA</t>
  </si>
  <si>
    <t>kalau delivery KABEL DIST sudah finish tidak perlu dimunculin di remaks</t>
  </si>
  <si>
    <t>BERAPA BNYAK DARI TOTAL VOLUME ; DELIVERY ODC BERAPA BNYAK DARI TOTAL BERAPA</t>
  </si>
  <si>
    <t>kalau delivery ODC sudah finish tidak perlu dimunculin di remaks</t>
  </si>
  <si>
    <t>BERAPA BNYAK DARI TOTAL VOLUME ; DELIVERY ODP BERAPA BNYAK DARI TOTAL BERAPA</t>
  </si>
  <si>
    <t>kalau delivery ODP sudah finish tidak perlu dimunculin di remaks</t>
  </si>
  <si>
    <t>* ACTIVITY YG START PASTI MUNCUL DI REMARKS TP KALAU FINSIH HILANG</t>
  </si>
  <si>
    <t>%</t>
  </si>
  <si>
    <t>TANGGAL UPDATE</t>
  </si>
  <si>
    <t>REMARK &gt;&gt; bisa ngelink ke Log activity saat update project schedule (actual)</t>
  </si>
  <si>
    <t>* dikasih button status pembuatan dokumen</t>
  </si>
  <si>
    <t>kalau finish UT langsung berstatus proses administrasi/dokumen</t>
  </si>
  <si>
    <t>update nya di status DOC 
- sebelum UT status nya konstruksi
- setelah UT Administrasi</t>
  </si>
  <si>
    <t>Mitra Area</t>
  </si>
  <si>
    <t>Mitra Reg</t>
  </si>
  <si>
    <t>Verifikasi dokumen, proses tanda tangan</t>
  </si>
  <si>
    <t>Verif Internal, Revisi dokumen</t>
  </si>
  <si>
    <t>*status cons - Selesai UT masuk mitra area - pembuatan dokumen</t>
  </si>
  <si>
    <t>Pembuatan dokumen, revisi dokumen, pengiriman dok ke regional</t>
  </si>
  <si>
    <t>Telkom Regional</t>
  </si>
  <si>
    <t>status DOC</t>
  </si>
  <si>
    <t>administrasi</t>
  </si>
  <si>
    <t>progress doc</t>
  </si>
  <si>
    <t>mitra area</t>
  </si>
  <si>
    <t>waktu di rekonsiliasi</t>
  </si>
  <si>
    <t>*ada user admin witel buat buka all LOP di witel tsb buat proses administrasi</t>
  </si>
  <si>
    <t>Verifikasi dokumen(approve, reject), proses tanda tangan</t>
  </si>
  <si>
    <t>pembuatan dokumen</t>
  </si>
  <si>
    <t>witel</t>
  </si>
  <si>
    <t>verifikasi dok</t>
  </si>
  <si>
    <t>submit</t>
  </si>
  <si>
    <t>approve</t>
  </si>
  <si>
    <t>reject</t>
  </si>
  <si>
    <t>witel-proses ttd</t>
  </si>
  <si>
    <t>mitra area- revisi dokumen</t>
  </si>
  <si>
    <t>tgl sesuai actual finish</t>
  </si>
  <si>
    <t xml:space="preserve">SDI : MANUAL
</t>
  </si>
  <si>
    <t>*tabel ini SDI ngisi spreadsheet yg ngelink ke tabel supervisi</t>
  </si>
  <si>
    <t>list project yg masuk nanti cuman yg sudah install done</t>
  </si>
  <si>
    <t>*reminder - tiap install done masuk ada warningnya buat melakukan tagih ABD ke mitra untuk segera di proses inventory</t>
  </si>
  <si>
    <t>Real port (ambil dari tabel Supervisi yg diisi oleh SDI</t>
  </si>
  <si>
    <t>MATERIAL [KONTRAK]</t>
  </si>
  <si>
    <t>JASA [KONTRAK]</t>
  </si>
  <si>
    <t>TOTAL [KONTRAK]</t>
  </si>
  <si>
    <t>DIKUNCI</t>
  </si>
  <si>
    <t>UPDATE SETIAP UPDATE SAPNYA</t>
  </si>
  <si>
    <t>RUMUS DARI TABEL PLANNING DIST/8</t>
  </si>
  <si>
    <t>MANUAL</t>
  </si>
  <si>
    <t>SMILE, KALAU SELESAI UT DI DATABASE SMILE</t>
  </si>
  <si>
    <t>*SETIAP CATATAN APPROVAL MAUPUN REJECT TER LOG</t>
  </si>
  <si>
    <t>ROW TABEL MASTER</t>
  </si>
  <si>
    <t>KOLOM VIEW REPORT</t>
  </si>
  <si>
    <t>STATUS NDE PERMINTAAN</t>
  </si>
  <si>
    <t>JUMLAH PORT</t>
  </si>
  <si>
    <t>DETAIL</t>
  </si>
  <si>
    <t>FILTER</t>
  </si>
  <si>
    <t>KET</t>
  </si>
  <si>
    <t>UNIK</t>
  </si>
  <si>
    <t>ROLE</t>
  </si>
  <si>
    <t>ADMIN</t>
  </si>
  <si>
    <t>PLAN</t>
  </si>
  <si>
    <t>ACTUAL</t>
  </si>
  <si>
    <t>ROLE : HD PED, ADMIN</t>
  </si>
  <si>
    <t>ROLE : MITRA</t>
  </si>
  <si>
    <t>DURASI</t>
  </si>
  <si>
    <t>=FINISH-START+1</t>
  </si>
  <si>
    <t>Start date (table planning)</t>
  </si>
  <si>
    <t>end date (table planning)</t>
  </si>
  <si>
    <t>* tiap main activity tidak boleh overlap</t>
  </si>
  <si>
    <t>WASPANG</t>
  </si>
  <si>
    <t>HD PED &amp; ADMIN : FULL ACCESS - WITEL : READ ONLY</t>
  </si>
  <si>
    <t>WITEL : UPDATE</t>
  </si>
  <si>
    <t>BASELINE</t>
  </si>
  <si>
    <t>NIK</t>
  </si>
  <si>
    <t>NO TLP</t>
  </si>
  <si>
    <t>Volume Kontrak</t>
  </si>
  <si>
    <t>Progress Actual</t>
  </si>
  <si>
    <t>Prog</t>
  </si>
  <si>
    <t>Durasi</t>
  </si>
  <si>
    <t>status update</t>
  </si>
  <si>
    <t>Need Approve</t>
  </si>
  <si>
    <t>Reject</t>
  </si>
  <si>
    <t>Approve</t>
  </si>
  <si>
    <t>Need Update</t>
  </si>
  <si>
    <t>Progress Plan</t>
  </si>
  <si>
    <t>LIMBOTO</t>
  </si>
  <si>
    <t>TALAGA</t>
  </si>
  <si>
    <t>JAYAPURA A</t>
  </si>
  <si>
    <t>MERAUKE</t>
  </si>
  <si>
    <t>TIMIKA</t>
  </si>
  <si>
    <t>SENTANI</t>
  </si>
  <si>
    <t>WAENA</t>
  </si>
  <si>
    <t>ABEPURA</t>
  </si>
  <si>
    <t>UNAAHA</t>
  </si>
  <si>
    <t>MANDONGA</t>
  </si>
  <si>
    <t>BAUBAU</t>
  </si>
  <si>
    <t>WANCI</t>
  </si>
  <si>
    <t>KENDARI</t>
  </si>
  <si>
    <t>POMALAA</t>
  </si>
  <si>
    <t>LASUSUA</t>
  </si>
  <si>
    <t>JAILOLO</t>
  </si>
  <si>
    <t>MANADO BAHU</t>
  </si>
  <si>
    <t>PANIKI</t>
  </si>
  <si>
    <t>MANADO</t>
  </si>
  <si>
    <t>SOASIU</t>
  </si>
  <si>
    <t>SOFIFI</t>
  </si>
  <si>
    <t>SANANA</t>
  </si>
  <si>
    <t>LANGOWAN</t>
  </si>
  <si>
    <t>KOTAMOBAGU</t>
  </si>
  <si>
    <t>TONDANO</t>
  </si>
  <si>
    <t>TOMOHON</t>
  </si>
  <si>
    <t>AIRMADIDI</t>
  </si>
  <si>
    <t>BITUNG</t>
  </si>
  <si>
    <t>KAUDITAN</t>
  </si>
  <si>
    <t>TAHUNA</t>
  </si>
  <si>
    <t>BEO</t>
  </si>
  <si>
    <t>PALU B</t>
  </si>
  <si>
    <t>PALU A</t>
  </si>
  <si>
    <t>KOLONODALE</t>
  </si>
  <si>
    <t>TOLAY</t>
  </si>
  <si>
    <t>TAWAELI</t>
  </si>
  <si>
    <t>PARIGI</t>
  </si>
  <si>
    <t>BUNGKU</t>
  </si>
  <si>
    <t>PASANGKAYU</t>
  </si>
  <si>
    <t>MASAMBA</t>
  </si>
  <si>
    <t>MAKALE</t>
  </si>
  <si>
    <t>SENGKANG</t>
  </si>
  <si>
    <t>RAPPANG</t>
  </si>
  <si>
    <t>MAJENE</t>
  </si>
  <si>
    <t>TANRUTEDDONG</t>
  </si>
  <si>
    <t>PAREPARE</t>
  </si>
  <si>
    <t>WATANSOPPENG</t>
  </si>
  <si>
    <t>MANOKWARI</t>
  </si>
  <si>
    <t>WASIOR</t>
  </si>
  <si>
    <t>NABIRE</t>
  </si>
  <si>
    <t>BIAK</t>
  </si>
  <si>
    <t>FAKFAK</t>
  </si>
  <si>
    <t>KAIMANA</t>
  </si>
  <si>
    <t>DOBO</t>
  </si>
  <si>
    <t>SAUMLAKI</t>
  </si>
  <si>
    <t>NAMLEA</t>
  </si>
  <si>
    <t>TUAL</t>
  </si>
  <si>
    <t xml:space="preserve">AMBON </t>
  </si>
  <si>
    <t>MASOHI</t>
  </si>
  <si>
    <t>TIAKUR</t>
  </si>
  <si>
    <t>BULA</t>
  </si>
  <si>
    <t>BULUKUMBA</t>
  </si>
  <si>
    <t>SINJAI</t>
  </si>
  <si>
    <t>WATAMPONE</t>
  </si>
  <si>
    <t>PANGKEP</t>
  </si>
  <si>
    <t>JENEPONTO</t>
  </si>
  <si>
    <t>SUDIANG</t>
  </si>
  <si>
    <t>WAROPEN</t>
  </si>
  <si>
    <t>TEMBAGA PURA</t>
  </si>
  <si>
    <t>BALAIKOTA</t>
  </si>
  <si>
    <t>Marisa</t>
  </si>
  <si>
    <t>Gorontalo</t>
  </si>
  <si>
    <t>SIWA</t>
  </si>
  <si>
    <t>WONOMULYO</t>
  </si>
  <si>
    <t>SOROAKO</t>
  </si>
  <si>
    <t>MALILI</t>
  </si>
  <si>
    <t>SIDRAP</t>
  </si>
  <si>
    <t>RANTEPAO</t>
  </si>
  <si>
    <t>PALOPO</t>
  </si>
  <si>
    <t>MAMASA</t>
  </si>
  <si>
    <t>RAJA AMPAT</t>
  </si>
  <si>
    <t>WARMARE</t>
  </si>
  <si>
    <t>BINTUNI</t>
  </si>
  <si>
    <t>SUPIORI</t>
  </si>
  <si>
    <t>FE</t>
  </si>
  <si>
    <t>FTTH</t>
  </si>
  <si>
    <t>-</t>
  </si>
  <si>
    <t>R7 GTO GTL PT3 TALUDAA 2</t>
  </si>
  <si>
    <t>R7 GTO GTL FE TALUDAA 2</t>
  </si>
  <si>
    <t>R7 GTO ISM FE TOTOPO BILATO (FE+UPLINK)</t>
  </si>
  <si>
    <t>R7 GTO ISM PT3 TOTOPO BILATO</t>
  </si>
  <si>
    <t>R7 GTO ISM PT3 BILATO BILUHU</t>
  </si>
  <si>
    <t>R7 GTO ISM FE BILATO BILUHU (FE)</t>
  </si>
  <si>
    <t>R7 GTO LBT PT3 Jl. Runi S Kabli</t>
  </si>
  <si>
    <t>R7 GTO LBT PT3 CITRA AGRINDO &amp; PARINASA</t>
  </si>
  <si>
    <t>R7 GTO TLG PT3 Galaxy Telaga Biru, dsk</t>
  </si>
  <si>
    <t>R7 GTO TLG PT3 Griya Solaria Indah 4</t>
  </si>
  <si>
    <t>R7 GTO ISM PT3 PAGUYAMAN HELUMO</t>
  </si>
  <si>
    <t>R7 JYP JAP PT3 PINTU ANGIN</t>
  </si>
  <si>
    <t>R7 JYP JAP PT3 MUSI</t>
  </si>
  <si>
    <t>R7 JYP JAP PT3 JAYA ASRI</t>
  </si>
  <si>
    <t>R7 JYP MRK PT3 SP 4 (2022)</t>
  </si>
  <si>
    <t>R7 JYP MRK PT3 GRAHA SIMPATI (DS 6)</t>
  </si>
  <si>
    <t>R7 JYP MRK PT3 JALAN RADIO</t>
  </si>
  <si>
    <t>R7 JYP MRK PT3 JL. GAK OGGATMIT</t>
  </si>
  <si>
    <t>R7 JYP MRK PT3 KAMPUNG TIMUR GG MUMU</t>
  </si>
  <si>
    <t>R7 JYP MRK PT3 PERUM GURU JL. PENDIDIKAN</t>
  </si>
  <si>
    <t>R7 JYP MRK PT3 PERUM MARO JL. CEMARA</t>
  </si>
  <si>
    <t>R7 JYP MRK PT3 KUPRIK (PT2)</t>
  </si>
  <si>
    <t>R7 JYP TIM PT3 PASAR SENTRAL HASANUDIN</t>
  </si>
  <si>
    <t>R7 JYP SNI PT3 JALAN PASIR</t>
  </si>
  <si>
    <t>R7 JYP SNI FE PASAR BARU</t>
  </si>
  <si>
    <t>R7 JYP SNI PT3 PASAR BARU</t>
  </si>
  <si>
    <t>R7 JYP WAE PT3 YOKA</t>
  </si>
  <si>
    <t>R7 JYP ABE PT3 ARSO 7</t>
  </si>
  <si>
    <t>R7 JYP ABE FE ARSO 1</t>
  </si>
  <si>
    <t>R7 JYP ABE PT3 ARSO 1</t>
  </si>
  <si>
    <t>R7 JYP ABE FE ARSO 6</t>
  </si>
  <si>
    <t>R7 JYP ABE PT3 ARSO 6</t>
  </si>
  <si>
    <t>R7 JYP ABE FE ARSO 3</t>
  </si>
  <si>
    <t>R7 JYP ABE PT3 ARSO 3</t>
  </si>
  <si>
    <t>R7 JYP ABE FE ARSO 4</t>
  </si>
  <si>
    <t>R7 JYP ABE PT3 ARSO 4</t>
  </si>
  <si>
    <t>R7 JYP TIM FE MAPURU</t>
  </si>
  <si>
    <t>R7 JYP TIM PT3 MAPURU</t>
  </si>
  <si>
    <t>R7 KDI UNH PT3 TIRAWUTA ONEMBUTE</t>
  </si>
  <si>
    <t>R7 KDI MDG PT3 ANDOUNOHU &amp; GRIYA 21</t>
  </si>
  <si>
    <t>R7 KDI MDG PT3 ANOA GREEN WISATA DSK</t>
  </si>
  <si>
    <t>R7 KDI MDG PT3 DEWI BUNGA LAND NANGA2</t>
  </si>
  <si>
    <t>R7 KDI BBU PT3 MAWASANGKA INDUK</t>
  </si>
  <si>
    <t>R7 KDI WNC FE WAHA</t>
  </si>
  <si>
    <t>R7 KDI WNC PT3 WAHA</t>
  </si>
  <si>
    <t>R7 KDI MDG PT3 LINGKAR TINANGGEA</t>
  </si>
  <si>
    <t>R7 KDI MDG PT3 JL. MERPATI 2 - LASITARDA</t>
  </si>
  <si>
    <t>R7 KDI MDG PT3 POROS KONDA LORONG LAWAKO</t>
  </si>
  <si>
    <t>R7 KDI MDG PT3 BARUGA (CO FX)</t>
  </si>
  <si>
    <t>R7 KDI KDR PT3 KENDARI MOROSI</t>
  </si>
  <si>
    <t>R7 KDI MDG PT3 GRIYA 21 KAMBU</t>
  </si>
  <si>
    <t>R7 KDI MDG PT3 GRIYA CENDANA ANDOUNOHU</t>
  </si>
  <si>
    <t>R7 KDI MDG PT3 JL. AH NASUTION</t>
  </si>
  <si>
    <t>R7 KDI MDG PT3 POROS JATIBALI</t>
  </si>
  <si>
    <t>R7 KDI MDG PT3 BARUGA NUSANTARA</t>
  </si>
  <si>
    <t>R7 KDI UNH PT3 MOWEWE</t>
  </si>
  <si>
    <t>R7 KDI UNH PT3 ANGGOTOA</t>
  </si>
  <si>
    <t>R7 KDI PMA PT3 INNER POMALAA ODC-PMA-FC</t>
  </si>
  <si>
    <t>R7 KDI PMA PT3 INNER POMALAA ODC-PMA-FD</t>
  </si>
  <si>
    <t>R7 KDI MDG PT3 BUDI UTOMO</t>
  </si>
  <si>
    <t>R7 KDI KDR PT3 BPN PUUWATU &amp; PASIR PUTIH</t>
  </si>
  <si>
    <t>R7 KDI LSS PT3 BINTANG ELEGAN LASUSUA</t>
  </si>
  <si>
    <t>R7 KDI KDR PT3 WAYONG</t>
  </si>
  <si>
    <t>R7 KDI UNH PT3 LAMBANDIA</t>
  </si>
  <si>
    <t>R7 KDI MDG PT3 VILLA IBIS</t>
  </si>
  <si>
    <t>R7 KDI BBU FE BTN HALIM BAU BAU</t>
  </si>
  <si>
    <t>R7 KDI BBU PT3 BTN HALIM BAU BAU</t>
  </si>
  <si>
    <t>R7 KDI KDR FE WAYONG</t>
  </si>
  <si>
    <t>R7 MDO JLL FE ACANGO</t>
  </si>
  <si>
    <t>R7 MDO JLL PT3 CLUSTER HOKU-HOKU</t>
  </si>
  <si>
    <t>R7 MDO JLL PT3 CLUSTER HATEBICARA</t>
  </si>
  <si>
    <t>R7 MDO JLL PT3 CLUSTER ACANGO</t>
  </si>
  <si>
    <t>R7 MDO BAH PT3 PURI WAREM</t>
  </si>
  <si>
    <t>R7 MDO BAH PT3 PRM. GRIYA ASRI 3</t>
  </si>
  <si>
    <t>R7 MDO PIK PT3 DELIMA</t>
  </si>
  <si>
    <t>R7 MDO MDO PT3 KOMO LUAR</t>
  </si>
  <si>
    <t>R7 MDO MDO PT3 TELING BAWAH</t>
  </si>
  <si>
    <t>R7 MDO MDO PT3 KAMPUNG ARAB</t>
  </si>
  <si>
    <t>R7 MDO MDO PT3 KARANGRIA</t>
  </si>
  <si>
    <t>R7 MDO MDO PT3 TIKALA</t>
  </si>
  <si>
    <t>R7 MDO MDO FE LORENG_1</t>
  </si>
  <si>
    <t>R7 MDO MDO PT3 LORENG_1</t>
  </si>
  <si>
    <t>R7 MDO MDO PT3 BATU SAIKI</t>
  </si>
  <si>
    <t>R7 MDO MDO PT3 SUMOMPO KAPLING</t>
  </si>
  <si>
    <t>R7 MDO PIK PT3 CBA NEW BLOCK GOLD 2</t>
  </si>
  <si>
    <t>R7 MDO PIK PT3 RIZKY PANIKI RESIDEN</t>
  </si>
  <si>
    <t>R7 MDO TNT PT3 CLUSTER KASTELA</t>
  </si>
  <si>
    <t>R7 MDO TNT PT3 CLUSTER AKERICA</t>
  </si>
  <si>
    <t>R7 MDO TNT PT3 CLUSTER MALIARO</t>
  </si>
  <si>
    <t>R7 MDO TNT PT3 AKEBOCA</t>
  </si>
  <si>
    <t>R7 MDO TNT PT3 GIPSI PUNCAK</t>
  </si>
  <si>
    <t>R7 MDO TNT PT3 CLUSTER SOA</t>
  </si>
  <si>
    <t>R7 MDO TNT PT3 CLUSTER PERUM MALIARO</t>
  </si>
  <si>
    <t>R7 MDO TNT PT3 CLUSTER PERUM FITU</t>
  </si>
  <si>
    <t>R7 MDO TNT PT3 CLUSTER PERUM JAMBULA</t>
  </si>
  <si>
    <t>R7 MDO TNT PT3 CLUSTER PERUM NGADE</t>
  </si>
  <si>
    <t>R7 MDO SSI PT3 MOTI</t>
  </si>
  <si>
    <t>R7 MDO JLL PT3 CLUSTER PRONITI</t>
  </si>
  <si>
    <t>R7 MDO JLL PT3 CLUSTER BUKUMATITI</t>
  </si>
  <si>
    <t>R7 MDO SFI PT3 CLUSTER KUSU</t>
  </si>
  <si>
    <t>R7 MDO SFI PT3 CLUSTER OBA PANTAI</t>
  </si>
  <si>
    <t>R7 MDO SFI PT3 CLUSTER AMPERA</t>
  </si>
  <si>
    <t>R7 MDO SFI PT3 CLUSTER GARAJOU</t>
  </si>
  <si>
    <t>R7 MDO SNN PT3 WAIHAMA</t>
  </si>
  <si>
    <t>R7 MDO TNT FE UPLINK KASTELA</t>
  </si>
  <si>
    <t>R7 MDO TNT FE FEEDER AKERICA</t>
  </si>
  <si>
    <t>R7 MDO SFI FE KUSU</t>
  </si>
  <si>
    <t>R7 MDO SNN FE WAIHAMA</t>
  </si>
  <si>
    <t>R7 MDO LAN FE SIMBEL</t>
  </si>
  <si>
    <t>R7 MDO LAN PT3 SIMBEL DIST-1</t>
  </si>
  <si>
    <t>R7 MDO LAN PT3 SIMBEL DIST-2</t>
  </si>
  <si>
    <t>R7 MDO KTG PT3 FTTH PARSIAL</t>
  </si>
  <si>
    <t>R7 MDO TDN PT3 LININGAAN_1</t>
  </si>
  <si>
    <t>R7 MDO TDN PT3 SEPUTAR LAPANGAN TONDANO</t>
  </si>
  <si>
    <t>R7 MDO LAN FE KAKAS KOTA DS KAWENG</t>
  </si>
  <si>
    <t>R7 MDO LAN PT3 KAKAS KOTA DS KAWENG</t>
  </si>
  <si>
    <t>R7 MDO TMH PT3 PERUM BLESING</t>
  </si>
  <si>
    <t>R7 MDO TDN PT3 TANDENGAN</t>
  </si>
  <si>
    <t>R7 MDO TDN FE RANOMERUT</t>
  </si>
  <si>
    <t>R7 MDO TDN PT3 RANOMERUT</t>
  </si>
  <si>
    <t>R7 MDO TMH PT3 KINILOW</t>
  </si>
  <si>
    <t>R7 MDO TMH PT3 KOLONGAN SATU</t>
  </si>
  <si>
    <t>R7 MDO AMD PT3 LAIKIT DIMEMBE</t>
  </si>
  <si>
    <t>R7 MDO AMD PT3 BELAKANG GMIM MORIA</t>
  </si>
  <si>
    <t>R7 MDO AMD PT3 GMIM BETANIA KALAWAT</t>
  </si>
  <si>
    <t>R7 MDO BIT PT3 SAGERAT 1</t>
  </si>
  <si>
    <t>R7 MDO KAU PT3 SAGERAT 2</t>
  </si>
  <si>
    <t>R7 MDO THN PT3 BATU LEWER</t>
  </si>
  <si>
    <t>R7 MDO THN PT3 KOMPLEX SPBU</t>
  </si>
  <si>
    <t>R7 MDO THN PT3 PERUM PNS KOLONGAN</t>
  </si>
  <si>
    <t>R7 MDO THN PT3 MALAHASA</t>
  </si>
  <si>
    <t>R7 MDO THN PT3 MALAHASA_1</t>
  </si>
  <si>
    <t>R7 MDO AMD PT3 DE PREMIUM MATUNGKAS</t>
  </si>
  <si>
    <t>R7 MDO BEO PT3 TARUN</t>
  </si>
  <si>
    <t>R7 MDO BAH PT3 GARDEN PALACE RESIDENCE</t>
  </si>
  <si>
    <t>R7 MDO MDO PT3 TINGKULU</t>
  </si>
  <si>
    <t>R7 MDO MDO PT3 PAAL 4</t>
  </si>
  <si>
    <t>R7 MDO PIK PT3 TALAWAN-1</t>
  </si>
  <si>
    <t>R7 MDO PIK PT3 PERUM CBA 2</t>
  </si>
  <si>
    <t>R7 MDO AMD PT3 CLUSTER PARK RESIDENCE</t>
  </si>
  <si>
    <t>R7 MDO AMD PT3 PERUM PONDOK INDAH MAUMBI</t>
  </si>
  <si>
    <t>R7 MDO PIK PT3 ODC-PIK-FAM</t>
  </si>
  <si>
    <t>R7 MDO PIK PT3 ODC-PIK-FAN</t>
  </si>
  <si>
    <t>R7 MDO BEO PT3 KOTA BEO</t>
  </si>
  <si>
    <t>R7 MDO LAN FE TOMPASO 1</t>
  </si>
  <si>
    <t>R7 MDO LAN PT3 TOMPASO 1</t>
  </si>
  <si>
    <t>R7 MDO TMH PT3 PERUM ATAS TOMOHON</t>
  </si>
  <si>
    <t>R7 MDO KTG PT3 MOOAT PALELON</t>
  </si>
  <si>
    <t>R7 PAL PLB PT3 JL. LAPATTA (2022)</t>
  </si>
  <si>
    <t>R7 PAL PLA PT3 JL. LAGARUTU (2022)</t>
  </si>
  <si>
    <t>R7 PAL PLA PT3 JL. VETERAN (2022)</t>
  </si>
  <si>
    <t>R7 PAL KOL PT3 TRANS SULAWESI (2022)</t>
  </si>
  <si>
    <t>R7 PAL TLY FE ASTINA</t>
  </si>
  <si>
    <t>R7 PAL TLY PT3 ASTINA</t>
  </si>
  <si>
    <t>R7 PAL TWL FE JL. TRANS SULAWESI</t>
  </si>
  <si>
    <t>R7 PAL PGI FE BOYANTONGO</t>
  </si>
  <si>
    <t>R7 PAL LWU PT3 MONDONO, SOLOAN, &amp; KINTOM</t>
  </si>
  <si>
    <t>R7 PAL BKU PT3 TRANS SULAWESI BAHADOPI</t>
  </si>
  <si>
    <t>R7 PAL LWU PT3 TOILI 1 (2022)</t>
  </si>
  <si>
    <t>R7 PAL PGI PT3 BOYANTONGO</t>
  </si>
  <si>
    <t>R7 PAL TWL PT3 JL. TRANS SULAWESI</t>
  </si>
  <si>
    <t>R7 PAL KOL PT3 BOHUNSUAI</t>
  </si>
  <si>
    <t>R7 PAL KOL FE BOHUNSUAI</t>
  </si>
  <si>
    <t>R7 PRE PKA PT3 ODC-PKA-FC TSL</t>
  </si>
  <si>
    <t>R7 PRE MAS PT3 ODC-MAS-FAK (PERUM NANAK)</t>
  </si>
  <si>
    <t>R7 PRE MAS PT3 ODC-MAS-FAL</t>
  </si>
  <si>
    <t>R7 PRE MAS PT3 SABBANG (DISTRIBUSI)</t>
  </si>
  <si>
    <t>R7 PRE MAK PT3 POROS MAKALE-RTP</t>
  </si>
  <si>
    <t>R7 PRE PKA PT3 PERUM PT.LETAWA</t>
  </si>
  <si>
    <t>R7 PRE SKG PT3 MAROANGIN</t>
  </si>
  <si>
    <t>R7 PRE MAM PT3 TOPOYO</t>
  </si>
  <si>
    <t>R7 PRE RPN PT3 RAPPANG</t>
  </si>
  <si>
    <t>R7 PRE MAM PT3 BTN MASEGENA</t>
  </si>
  <si>
    <t>R7 PRE MAS PT3 TANALILI (DISTRIBUSI)</t>
  </si>
  <si>
    <t>R7 PRE MAJ PT3 ODC POLE MAJENE</t>
  </si>
  <si>
    <t>R7 PRE MAS FE ODC POLE SABBANG (FEEDER)</t>
  </si>
  <si>
    <t>R7 PRE MAS FE TANALILI (FEEDER)</t>
  </si>
  <si>
    <t>R7 PRE MAJ FE ODC POLE MAJENE</t>
  </si>
  <si>
    <t>R7 PRE TTE PT3 ODC-TTE-FAD</t>
  </si>
  <si>
    <t>R7 PRE PRE PT3 ODC-PRE-FM</t>
  </si>
  <si>
    <t>R7 PRE SKG PT3 ODC-SKG-FRB (2022)</t>
  </si>
  <si>
    <t>R7 PRE WTG PT3 ODC-WTG-FRK (ENREKENG)</t>
  </si>
  <si>
    <t>R7 PRE PIN PT3 NEW DS 4 ODC-PIN-FAN</t>
  </si>
  <si>
    <t>R7 PRE PIN PT3 PADANG LAMPE</t>
  </si>
  <si>
    <t>R7 SON MWR PT3 Marina Mart</t>
  </si>
  <si>
    <t xml:space="preserve">R7 SON SON PT3 KATAPOP </t>
  </si>
  <si>
    <t>R7 SON SON PT3 JL KANAL VICTORY</t>
  </si>
  <si>
    <t>R7 SON WSR PT3 PELABUHAN</t>
  </si>
  <si>
    <t>R7 SON WSR PT3 BANDARA</t>
  </si>
  <si>
    <t>R7 SON NAB PT3 BATALYON NABIRE</t>
  </si>
  <si>
    <t>R7 SON SON PT3 SP3 SORONG</t>
  </si>
  <si>
    <t xml:space="preserve">R7 SON SON FE KATAPOP </t>
  </si>
  <si>
    <t>R7 SON WSR FE PELABUHAN</t>
  </si>
  <si>
    <t>R7 SON WSR FE BANDARA</t>
  </si>
  <si>
    <t>R7 SON BIA PT3 JL. WANDAMEN</t>
  </si>
  <si>
    <t>R7 SON BIA PT3 SORENDIWERI</t>
  </si>
  <si>
    <t>R7 SON BIA PT3 ASARYENDI</t>
  </si>
  <si>
    <t>R7 SON FFA PT3 JL. YOS SUDARSO</t>
  </si>
  <si>
    <t>R7 SON KIN PT3 JL. UTARUM AIR MERAH</t>
  </si>
  <si>
    <t>R7 SON BIA FE ASARYENDI</t>
  </si>
  <si>
    <t>R7 SON KIN FE JL. UTARUM AIR MERAH</t>
  </si>
  <si>
    <t>R7 AMB DOB PT3 RUMAH SAKIT DOBO</t>
  </si>
  <si>
    <t>R7 AMB SML PT3 SAUMLAKI</t>
  </si>
  <si>
    <t>R7 AMB DOB PT3 KANTOR PENGADILAN</t>
  </si>
  <si>
    <t>R7 AMB DOB PT3  SMK NEGRI 1</t>
  </si>
  <si>
    <t>R7 AMB NML PT3 SAVANA JAYA</t>
  </si>
  <si>
    <t>R7 AMB NML PT3 JIKUMARASA &amp; UBUNG</t>
  </si>
  <si>
    <t>R7 AMB TUA PT3 OHOITEL &amp; PERUMTEL TUAL</t>
  </si>
  <si>
    <t>R7 AMB PAO PT3 HULUNG</t>
  </si>
  <si>
    <t>R7 AMB ABO PT3  GUNUNG NONA RCTI</t>
  </si>
  <si>
    <t>R7 AMB PAO PT3 NEGRI LAMA</t>
  </si>
  <si>
    <t>R7 AMB PAO PT3 TOISAPU (2022)</t>
  </si>
  <si>
    <t>R7 AMB PAO PT3 WAAI</t>
  </si>
  <si>
    <t>R7 AMB MSH PT3  BTN HARURU</t>
  </si>
  <si>
    <t>R7 AMB TIA PT3 KAMPUNG BABAR</t>
  </si>
  <si>
    <t>R7 AMB BUL PT3  NEW ODC BULA</t>
  </si>
  <si>
    <t>R7 AMB TUA PT3 OHOILUK &amp; LANGGUR</t>
  </si>
  <si>
    <t>R7 AMB TIA PT3 NEW ODC PATTI</t>
  </si>
  <si>
    <t>R7 MKS BLK FE SAPO LOHE/TANAH BERU</t>
  </si>
  <si>
    <t>R7 MKS SIN FE BIKERU</t>
  </si>
  <si>
    <t>R7 MKS BLK FE HERLANG (2022)</t>
  </si>
  <si>
    <t>R7 MKS BLK FE BONTO TANGNGA</t>
  </si>
  <si>
    <t>R7 MKS TMA FE MONCONGLOE 2</t>
  </si>
  <si>
    <t>R7 MKS WTP PT3 SAMBALOGE BARU</t>
  </si>
  <si>
    <t>R7 MKS SUG PT3 BATARIA LAND</t>
  </si>
  <si>
    <t>R7 MKS TKA PT3 POROS TKA-SUG</t>
  </si>
  <si>
    <t>R7 MKS BLK PT3 SAPO LOHE/TANAH BERU</t>
  </si>
  <si>
    <t>R7 MKS BLK PT3 CAILE 1</t>
  </si>
  <si>
    <t>R7 MKS SIN PT3 BIKERU</t>
  </si>
  <si>
    <t>R7 MKS PKN PT3 Mattoangin Pangkep</t>
  </si>
  <si>
    <t>R7 MKS TMA PT3 Sentraland BTP 2</t>
  </si>
  <si>
    <t>R7 MKS BLK PT3 HERLANG (2022)</t>
  </si>
  <si>
    <t>R7 MKS BLK PT3 BONTO TANGNGA</t>
  </si>
  <si>
    <t>R7 MKS TMA PT3 MONCONGLOE 2</t>
  </si>
  <si>
    <t>R7 MKS WTP PT3 INNER WTP 5</t>
  </si>
  <si>
    <t>R7 MKS PKN PT3 POROS SAPANANG DSK</t>
  </si>
  <si>
    <t>R7 MKS BLK PT3 TANETE CLUSTER1</t>
  </si>
  <si>
    <t>R7 MKS JNP PT3 TAROWANG</t>
  </si>
  <si>
    <t>R7 MKS SUD PT3 HAJI BANCA</t>
  </si>
  <si>
    <t>R7 MKS SUD PT3 GRAND RAYA, MARUSU dsk</t>
  </si>
  <si>
    <t>R7 SON WPN PT3 WAREN 1</t>
  </si>
  <si>
    <t>R7 SON WSR PT3 PERUM PEMDA</t>
  </si>
  <si>
    <t>R7 JYP SNI PT3 Kemiri BTN Kasih</t>
  </si>
  <si>
    <t>R7 JYP SNI PT3 BTN KOLAM DOYO BARU</t>
  </si>
  <si>
    <t>R7 JYP TBG PT3 BARAK T RIDGECAMP</t>
  </si>
  <si>
    <t>R7 JYP JAP PT3 ANGKASA</t>
  </si>
  <si>
    <t>R7 MKS BAL PT3 Cendrawasih (4)</t>
  </si>
  <si>
    <t>R7 MKS BAL PT3 Kandea</t>
  </si>
  <si>
    <t>R7 GTO MRS PT3 ODC-MRS-FAP (LEMITO)</t>
  </si>
  <si>
    <t>R7 GTO ISM PT3 Desa Tabongo-Dulupi</t>
  </si>
  <si>
    <t>R7 GTO MRS PT3 ODC-MRS-FAA</t>
  </si>
  <si>
    <t>R7 GTO MRS PT3 PATUHU-RANDANGAN</t>
  </si>
  <si>
    <t>R7 GTO GTL PT3 Jl. Bilinggata(Dulomo)</t>
  </si>
  <si>
    <t>R7 GTO TLG PT3 Bulila</t>
  </si>
  <si>
    <t>R7 GTO MRS PT3 ODC-MRS-FAN</t>
  </si>
  <si>
    <t>NEW ODC_PERUMNAS 1</t>
  </si>
  <si>
    <t>JAP-FAA_PERUM PEMDA</t>
  </si>
  <si>
    <t>JAP-FB_ENTROP</t>
  </si>
  <si>
    <t>ABE-NEW ODC_WIGUNA FUTSAL</t>
  </si>
  <si>
    <t>ABE-FP_KALI ACAI</t>
  </si>
  <si>
    <t>ABE-FU_JALAN BARU</t>
  </si>
  <si>
    <t>TIM-FAE_KELAPA DUA</t>
  </si>
  <si>
    <t>KUK-NEW ODC_LOP SP3</t>
  </si>
  <si>
    <t>KUK-FE-NEW ODC_LOP SP3</t>
  </si>
  <si>
    <t>TIM-FT_PT2 SMK YPPPGI</t>
  </si>
  <si>
    <t>PT2 YAYASAN KHATOLIK IGNASIUS SP3</t>
  </si>
  <si>
    <t>PT-3 NEW DS ODC-SIW-FAB</t>
  </si>
  <si>
    <t>PT-3 NEW ODC 144 MAN 1 MAMUJU</t>
  </si>
  <si>
    <t>PT-3 NEW ODC 144 ENDENG RANGAS</t>
  </si>
  <si>
    <t>NEW DS ODC-WON-FAF</t>
  </si>
  <si>
    <t>NEW ODC-PLW-FAE</t>
  </si>
  <si>
    <t>PT-3 NEW DS ODC-SRK-FB</t>
  </si>
  <si>
    <t>PT-3 NEW DS ODC-MLL-FA</t>
  </si>
  <si>
    <t>PT-3 MEW 2 DS ODC-SID-FAS</t>
  </si>
  <si>
    <t>NEW ODC 144 MAKALE UTARA</t>
  </si>
  <si>
    <t>NEW DS ODC-MAK-FAF</t>
  </si>
  <si>
    <t>NEW ODC 144 SA'DAN</t>
  </si>
  <si>
    <t>NEW DS ODC-RTP-FC</t>
  </si>
  <si>
    <t>NEW DS ODC-PLP-FAY</t>
  </si>
  <si>
    <t>NEW ODC 48 TANDUKALUA</t>
  </si>
  <si>
    <t>PT-3 NEW ODC 144 MAN 1 MAMUJU (FEEDER)</t>
  </si>
  <si>
    <t>PT-3 NEW ODC 144 ENDENG RANGAS (FEEDER)</t>
  </si>
  <si>
    <t>NEW ODC 144 SA'DAN (FEEDER)</t>
  </si>
  <si>
    <t>NEW ODC 144 MAKALE UTARA (FEEDER)</t>
  </si>
  <si>
    <t>NEW ODC 48 TANDUKALUA (FEEDER)</t>
  </si>
  <si>
    <t>JL IMAM BONJOL</t>
  </si>
  <si>
    <t>BANDARA</t>
  </si>
  <si>
    <t>MALAGUSA</t>
  </si>
  <si>
    <t>KM.9</t>
  </si>
  <si>
    <t xml:space="preserve"> MASJID AL HIJRAH</t>
  </si>
  <si>
    <t>KANTOR STO RAJAAMPAT</t>
  </si>
  <si>
    <t>KPR POLISI</t>
  </si>
  <si>
    <t>JL JAYAPURA</t>
  </si>
  <si>
    <t>Lokasi SP 1 Warmare</t>
  </si>
  <si>
    <t>Lokasi SP 2 Warmare</t>
  </si>
  <si>
    <t>kompleks Kantor UPTD KKPD Kaimana</t>
  </si>
  <si>
    <t>Jl. Raya Utarom Kaimana</t>
  </si>
  <si>
    <t>Jl. Utarom Kaimana 1</t>
  </si>
  <si>
    <t>Jl. Utarom Kaimana 2</t>
  </si>
  <si>
    <t>Jl. Pedesaan Kaimana</t>
  </si>
  <si>
    <t>Kompleks Perumahan PU FAK-FAK</t>
  </si>
  <si>
    <t>CAFE GALAXI FAK-FAK</t>
  </si>
  <si>
    <t>Jl. Kihajar Dewantara FAK-FAK</t>
  </si>
  <si>
    <t>Jl. MT Haryono FAK-FAK</t>
  </si>
  <si>
    <t>Perumahan Jl. Tempe Rufei Sorong</t>
  </si>
  <si>
    <t>Gunung Tanser rufei</t>
  </si>
  <si>
    <t>Jl. Maninjau rufei</t>
  </si>
  <si>
    <t>kantor BMKG</t>
  </si>
  <si>
    <t>JL JENDRAL SUDIRMAN</t>
  </si>
  <si>
    <t>Wihara</t>
  </si>
  <si>
    <t>PERUM KADAR MALIBELA</t>
  </si>
  <si>
    <t>PERUM PUTRA RECEIDENT MALIBELA</t>
  </si>
  <si>
    <t>Jembatan puri perikanan</t>
  </si>
  <si>
    <t>Pelabuhan rakyat</t>
  </si>
  <si>
    <t>Kantor pajak</t>
  </si>
  <si>
    <t>Belakang Gor</t>
  </si>
  <si>
    <t>Pasar sentral</t>
  </si>
  <si>
    <t xml:space="preserve"> KALIBUMI</t>
  </si>
  <si>
    <t>WANGGAR</t>
  </si>
  <si>
    <t>JL RAYA KALI TUBI SP 4</t>
  </si>
  <si>
    <t xml:space="preserve"> JL MANIMERY/ARGO SIGEMIRAY SP 5 BINTUNI</t>
  </si>
  <si>
    <t>Taman Kota Bintuni</t>
  </si>
  <si>
    <t>Toko lektronik versan NET Bintuni</t>
  </si>
  <si>
    <t>SP4  Bintuni FEEDER</t>
  </si>
  <si>
    <t>SP4  Bintuni 01</t>
  </si>
  <si>
    <t>SP4 Bintuni 02</t>
  </si>
  <si>
    <t>SP1 Bintuni</t>
  </si>
  <si>
    <t>JL. WAIGEO</t>
  </si>
  <si>
    <t>ALUN ALUN AIMAS</t>
  </si>
  <si>
    <t xml:space="preserve">  KAMPUNG INGGRIS</t>
  </si>
  <si>
    <t>BOSNIK (NEW OLT)</t>
  </si>
  <si>
    <t>PASAR BOSNIK</t>
  </si>
  <si>
    <t xml:space="preserve"> JL RAYA SORIDO</t>
  </si>
  <si>
    <t>JL SISINGAMANGARAJA</t>
  </si>
  <si>
    <t>Sogun 1&amp;2 Manokwari</t>
  </si>
  <si>
    <t>MAKO BRIMOB Manokwari</t>
  </si>
  <si>
    <t>AIMAS UNIT 2</t>
  </si>
  <si>
    <t>JL. WORTEL AIMAS</t>
  </si>
  <si>
    <t>Kampung rabu ceria manokwari</t>
  </si>
  <si>
    <t>Perumahan arfai indah permai manokwari</t>
  </si>
  <si>
    <t>Sorido Biak</t>
  </si>
  <si>
    <t>Taman tugu Piabo Supiori</t>
  </si>
  <si>
    <t>GKI Eden Mansoben Supiori</t>
  </si>
  <si>
    <t>Waryesi Supiori</t>
  </si>
  <si>
    <t>R7 PAL LWU PT3 TOILI 2 (ODC FY)</t>
  </si>
  <si>
    <t>R7 PAL LWU PT3 PULAU KALIMANTAN (ODC FQ)</t>
  </si>
  <si>
    <t>R7 PAL LWU PT3 BUKIT HALIMUN (ODC FH)</t>
  </si>
  <si>
    <t>R7 PAL PLB PT3 JL. LAPATTA (ODC FAD)</t>
  </si>
  <si>
    <t>R7 MDO PIK MAPANGET ANUGRAH RESIDENCE</t>
  </si>
  <si>
    <t>BACKBONE TALUDAA</t>
  </si>
  <si>
    <t>NEW ODC</t>
  </si>
  <si>
    <t>ODC-LBT-FAM</t>
  </si>
  <si>
    <t>DS-TLG-FE-04-01/06-01</t>
  </si>
  <si>
    <t>ODC-TLG-FAG</t>
  </si>
  <si>
    <t>ODC-ISM-FAT</t>
  </si>
  <si>
    <t>NEW DISTRIBUSI JAP-FZ</t>
  </si>
  <si>
    <t>NEW DISTRIBUSI JAP-FAA</t>
  </si>
  <si>
    <t>NEW ODC JAYA ASRI</t>
  </si>
  <si>
    <t>NEW ODC SP 4</t>
  </si>
  <si>
    <t>ODC-MRK-FAF</t>
  </si>
  <si>
    <t>ODC-MRK-FAE</t>
  </si>
  <si>
    <t>ODC-MRK-FR</t>
  </si>
  <si>
    <t>ODC-MRK-FP</t>
  </si>
  <si>
    <t>ODC-MRK-FM</t>
  </si>
  <si>
    <t>ODC EKS?</t>
  </si>
  <si>
    <t>ODC-UNH-FXX</t>
  </si>
  <si>
    <t>ODC-MDG-FXZ</t>
  </si>
  <si>
    <t>ODC-MDG-FXX</t>
  </si>
  <si>
    <t>ODC-MDG-FAX</t>
  </si>
  <si>
    <t>ODC-BBU-FXX</t>
  </si>
  <si>
    <t>ODC-MDG-FQ</t>
  </si>
  <si>
    <t>ODC CIALAM</t>
  </si>
  <si>
    <t>ODC-KDR-FY</t>
  </si>
  <si>
    <t>ODC-MDG-FG</t>
  </si>
  <si>
    <t>ODC-MDG-FC</t>
  </si>
  <si>
    <t>ODC-MDG-FL</t>
  </si>
  <si>
    <t>ODC-MDG-FS</t>
  </si>
  <si>
    <t>ODC-UNH-FAB</t>
  </si>
  <si>
    <t>ODC-UNH-FXX &amp; ODC-UNH-FM</t>
  </si>
  <si>
    <t>ODC-PMA-FC</t>
  </si>
  <si>
    <t>ODC-MDG-FBJ</t>
  </si>
  <si>
    <t>ODC-KDR-FD &amp; FE</t>
  </si>
  <si>
    <t>ODC-LSS-FA</t>
  </si>
  <si>
    <t>ODC Eksisting</t>
  </si>
  <si>
    <t>NEW ODC 144</t>
  </si>
  <si>
    <t>FEEDER NEW ODC</t>
  </si>
  <si>
    <t>DIST 1</t>
  </si>
  <si>
    <t>DIST 3</t>
  </si>
  <si>
    <t>DIST 2</t>
  </si>
  <si>
    <t>DISTRIBUSI</t>
  </si>
  <si>
    <t>FE + DIST</t>
  </si>
  <si>
    <t>UPLINK MINIOLT</t>
  </si>
  <si>
    <t>NEW FEEDER</t>
  </si>
  <si>
    <t>ODC-PLB-FAD</t>
  </si>
  <si>
    <t>ODC-PLA-FY</t>
  </si>
  <si>
    <t>ODC-PLA-FZ</t>
  </si>
  <si>
    <t>ODC-KOL-FA</t>
  </si>
  <si>
    <t>ODC-TLY-FD (FEEDER)</t>
  </si>
  <si>
    <t>ODC-TLY-FD (ODC NEW)</t>
  </si>
  <si>
    <t>ODC-TWL-FH (FEEDER)</t>
  </si>
  <si>
    <t>ODC-PGI-FL (FEEDER)</t>
  </si>
  <si>
    <t>ODC-LWU-FAA (ODC NEW)</t>
  </si>
  <si>
    <t>ODC-BKU-FD (ODC NEW)</t>
  </si>
  <si>
    <t>ODC-LWU-FZ</t>
  </si>
  <si>
    <t>ODC-TWL-FH (ODC NEW)</t>
  </si>
  <si>
    <t>ODC-KOL-XXX (ODC NEW)</t>
  </si>
  <si>
    <t>ODC-KOL-XXX (FEEDER)</t>
  </si>
  <si>
    <t>ODC-PKA-FC</t>
  </si>
  <si>
    <t>ODC-MAS-FAK</t>
  </si>
  <si>
    <t>ODC-MAS-FAL</t>
  </si>
  <si>
    <t>PT-3 &amp;NEW ODC 48</t>
  </si>
  <si>
    <t>MINI OLT TIKKE</t>
  </si>
  <si>
    <t>ODC-SKG-FRE</t>
  </si>
  <si>
    <t>NEW ODC 48</t>
  </si>
  <si>
    <t>ODC-MAM-FN</t>
  </si>
  <si>
    <t>PT3 NEW ODC</t>
  </si>
  <si>
    <t>PT-3 (FEEDER)</t>
  </si>
  <si>
    <t>ODC-TTE-FAD</t>
  </si>
  <si>
    <t>ODC-PRE-FM</t>
  </si>
  <si>
    <t>ODC-SKG-FRB</t>
  </si>
  <si>
    <t>ODC-WTG-FRK</t>
  </si>
  <si>
    <t>ODC-PIN-FAN</t>
  </si>
  <si>
    <t>NEW MINI OLT MALLONGI-LONGI</t>
  </si>
  <si>
    <t>NEW ODC-MWR-FBA</t>
  </si>
  <si>
    <t>NEW ODC-SON-FYD</t>
  </si>
  <si>
    <t>ODC-SON-FAD</t>
  </si>
  <si>
    <t>NEW ODC-WSR-FA</t>
  </si>
  <si>
    <t>ODC-NAB-FL</t>
  </si>
  <si>
    <t>NEW ODC-SON-FTB</t>
  </si>
  <si>
    <t>UPLINK MINIOLT + FEEDER</t>
  </si>
  <si>
    <t>FE ODC-WSR-FB</t>
  </si>
  <si>
    <t>FE ODC-WSR-FA</t>
  </si>
  <si>
    <t>ODC-BIA-FBA</t>
  </si>
  <si>
    <t>ODC-SUP-FF</t>
  </si>
  <si>
    <t>ODC-NUM-FA</t>
  </si>
  <si>
    <t>ODC-FFA-FDA</t>
  </si>
  <si>
    <t>ODC-KIN-FAC</t>
  </si>
  <si>
    <t>ODC-DOB-FAC</t>
  </si>
  <si>
    <t>ODC-SML-NEW</t>
  </si>
  <si>
    <t>ODC-DOB-FAA</t>
  </si>
  <si>
    <t>ODC-DOB-FAB</t>
  </si>
  <si>
    <t>ODC-NML-NEW</t>
  </si>
  <si>
    <t>ODC-TUA-FAH</t>
  </si>
  <si>
    <t>ODC-PAO-FAT</t>
  </si>
  <si>
    <t>ODC-ABO-FBK</t>
  </si>
  <si>
    <t>ODC-PAO-FAQ</t>
  </si>
  <si>
    <t>ODC-PAO-FAX</t>
  </si>
  <si>
    <t>ODC-MSH-FAU</t>
  </si>
  <si>
    <t>ODC-TIA-FAA</t>
  </si>
  <si>
    <t>ODC-BUL-NEW</t>
  </si>
  <si>
    <t>ODC-TUA-FAG</t>
  </si>
  <si>
    <t>ODC-TIA-NEW</t>
  </si>
  <si>
    <t>NEW OLT MINI + ODC</t>
  </si>
  <si>
    <t>NEW-ODC</t>
  </si>
  <si>
    <t>ODC-WTP-FAQ</t>
  </si>
  <si>
    <t>ODC-SUG-FY</t>
  </si>
  <si>
    <t>ODC-TKA-FJY</t>
  </si>
  <si>
    <t>DS</t>
  </si>
  <si>
    <t>ODC-BLK-FAD</t>
  </si>
  <si>
    <t>ODC-PKN-FAP</t>
  </si>
  <si>
    <t>ODC-TMA-FAW</t>
  </si>
  <si>
    <t>ODC-WTP-FY</t>
  </si>
  <si>
    <t>ODC-PKN-FAH</t>
  </si>
  <si>
    <t>ODC-BLK-FAW</t>
  </si>
  <si>
    <t>ODC-JNP-FAF</t>
  </si>
  <si>
    <t>ODC-SUD-FAG</t>
  </si>
  <si>
    <t>NEW ODC-WPN-FA</t>
  </si>
  <si>
    <t>ODC-FD-WSR</t>
  </si>
  <si>
    <t>Jl. Kemiri BTN Kasih</t>
  </si>
  <si>
    <t>BTN KOLAM DOYO BARU</t>
  </si>
  <si>
    <t>BARAK T RIDGECAMP</t>
  </si>
  <si>
    <t>ODC-BAL-FDQ</t>
  </si>
  <si>
    <t>ODP-MRS-FAP/001</t>
  </si>
  <si>
    <t>ODP-ISM-FAX/017</t>
  </si>
  <si>
    <t>ODC-MRS-FAA</t>
  </si>
  <si>
    <t>DS-GTL-FE-27-02/09-01-01</t>
  </si>
  <si>
    <t>TLG-FAF</t>
  </si>
  <si>
    <t>ODP-MRS-FAN/020</t>
  </si>
  <si>
    <t>PT2</t>
  </si>
  <si>
    <t>ODC-SIW-FAB</t>
  </si>
  <si>
    <t>ODC-WON-FAF</t>
  </si>
  <si>
    <t>ODC-PLW-FAE</t>
  </si>
  <si>
    <t>ODC-SRK-FB</t>
  </si>
  <si>
    <t>ODC-MLL-FA</t>
  </si>
  <si>
    <t>ODC-SID-FAS</t>
  </si>
  <si>
    <t>ODC-MAK-FAF</t>
  </si>
  <si>
    <t>ODC-RTP-FC</t>
  </si>
  <si>
    <t>ODC-PLP-FAY</t>
  </si>
  <si>
    <t xml:space="preserve">ODC-KIN-FE </t>
  </si>
  <si>
    <t>ODC-SON-FW</t>
  </si>
  <si>
    <t>ODC-SON-FN</t>
  </si>
  <si>
    <t>ODC-SON-FVA</t>
  </si>
  <si>
    <t>ODC-RJA-CLA</t>
  </si>
  <si>
    <t>ODC-NAB-FJ</t>
  </si>
  <si>
    <t>ODC-NAB-FK</t>
  </si>
  <si>
    <t xml:space="preserve"> ODC-WMR-FC NEW FEEDER </t>
  </si>
  <si>
    <t xml:space="preserve">ODC-WMR-FD New FEEDER </t>
  </si>
  <si>
    <t xml:space="preserve">ODC-KIN-FFA </t>
  </si>
  <si>
    <t xml:space="preserve">NEW ODC-KIN-FBB </t>
  </si>
  <si>
    <t xml:space="preserve">NEW ODC-KIN-FBB  </t>
  </si>
  <si>
    <t xml:space="preserve"> NEW ODC-KIN-FBB </t>
  </si>
  <si>
    <t xml:space="preserve">ODC-KIN-FCA </t>
  </si>
  <si>
    <t xml:space="preserve">ODC-FFA-FEA </t>
  </si>
  <si>
    <t>ODC-FFA-FEA</t>
  </si>
  <si>
    <t xml:space="preserve"> ODC-FFA-FEA</t>
  </si>
  <si>
    <t xml:space="preserve"> ODC-DDA-FEA </t>
  </si>
  <si>
    <t>ODC-SON-FDC</t>
  </si>
  <si>
    <t xml:space="preserve">ODC-SON-FDC </t>
  </si>
  <si>
    <t xml:space="preserve"> ODC-SON-FDC </t>
  </si>
  <si>
    <t xml:space="preserve">ODC-SON-FBA </t>
  </si>
  <si>
    <t>ODC-SON-FF</t>
  </si>
  <si>
    <t xml:space="preserve"> ODC-SON-FCA </t>
  </si>
  <si>
    <t xml:space="preserve">ODC-SON-FVA </t>
  </si>
  <si>
    <t xml:space="preserve">  ODC-SON-FVA </t>
  </si>
  <si>
    <t xml:space="preserve"> ODC-SON-FH </t>
  </si>
  <si>
    <t xml:space="preserve"> NEW ODC-SON-FGA</t>
  </si>
  <si>
    <t xml:space="preserve"> ODC-SON-FGA </t>
  </si>
  <si>
    <t>ODC-NAB-FM</t>
  </si>
  <si>
    <t>C.Tel.60/LG 000/DR7-12700000/2022</t>
  </si>
  <si>
    <t>K.TEL.001078/HK.810/DR7-10400000/2022</t>
  </si>
  <si>
    <t>K.TEL.001062/HK.810/DR7-10400000/2022</t>
  </si>
  <si>
    <t>C.Tel.57/LG 000/DR7-12700000/2022</t>
  </si>
  <si>
    <t>K.TEL.000931/HK.810/DR7-10400000/2022</t>
  </si>
  <si>
    <t>C.Tel.63/LG 000/DR7-12700000/2022</t>
  </si>
  <si>
    <t>K.TEL.001200/HK.810/DR7-10400000/2022</t>
  </si>
  <si>
    <t>K.TEL.001198/HK.810/DR7-10400000/2022</t>
  </si>
  <si>
    <t>C.Tel.105/LG 000/DR7-12700000/2022</t>
  </si>
  <si>
    <t>C.Tel.62/LG 000/DR7-12700000/2022</t>
  </si>
  <si>
    <t>K.TEL.000930/HK.810/DR7-10400000/2022</t>
  </si>
  <si>
    <t>K.TEL.001117/HK.810/DR7-10400000/2022</t>
  </si>
  <si>
    <t>K.TEL.000719/HK.810/DR7-10400000/2022</t>
  </si>
  <si>
    <t>K.TEL.000932/HK.810/DR7-10400000/2022</t>
  </si>
  <si>
    <t>C.Tel.61/LG 000/DR7-12700000/2022</t>
  </si>
  <si>
    <t>K.TEL.001227/HK.810/DR7-10400000/2022</t>
  </si>
  <si>
    <t>C.Tel.58/LG 000/DR7-12700000/2022</t>
  </si>
  <si>
    <t>K.TEL.001059/HK.810/DR7-10400000/2022</t>
  </si>
  <si>
    <t>K.TEL.001080/HK.810/DR7-10400000/2022</t>
  </si>
  <si>
    <t>C.Tel.56/LG 000/DR7-12700000/2022</t>
  </si>
  <si>
    <t>K.TEL.001161/HK.810/DR7-10400000/2022</t>
  </si>
  <si>
    <t>K.TEL.001199/HK.810/DR7-10400000/2022</t>
  </si>
  <si>
    <t>C.Tel.72/LG 000/DR7-12700000/2022</t>
  </si>
  <si>
    <t>K.TEL.001225/HK.810/DR7-10400000/2022</t>
  </si>
  <si>
    <t>K.TEL.001224/HK.810/DR7-10400000/2022</t>
  </si>
  <si>
    <t>K.TEL.001120/HK.810/DR7-10400000/2022</t>
  </si>
  <si>
    <t>K.TEL.000934/HK.810/DR7-10400000/2022</t>
  </si>
  <si>
    <t>K.TEL.001119/HK.810/DR7-10400000/2022</t>
  </si>
  <si>
    <t>K.TEL.001223/HK.810/DR7-10400000/2022</t>
  </si>
  <si>
    <t>K.TEL.001118/HK.810/DR7-10400000/2022</t>
  </si>
  <si>
    <t>K.TEL.000933/HK.810/DR7-10400000/2022</t>
  </si>
  <si>
    <t>C.Tel.88/LG 000/DR7-12700000/2022</t>
  </si>
  <si>
    <t>C.Tel.89/LG 000/DR7-12700000/2022</t>
  </si>
  <si>
    <t>CONS</t>
  </si>
  <si>
    <t>R7 SON TMB HEM PERKANTORAN BUPATI</t>
  </si>
  <si>
    <t>R7 SON TMB HEM KODIM TEMINABUAN</t>
  </si>
  <si>
    <t>R7 SON BIA HEM KANTOR BUPATI BIAK</t>
  </si>
  <si>
    <t>R7 KDI KKA HEM POLDA SULTRA</t>
  </si>
  <si>
    <t>R7 GTO GTL HEM POLTEKES KEMENKES</t>
  </si>
  <si>
    <t>R7 GTO KWD HEM WILKER KKP KELAS 3</t>
  </si>
  <si>
    <t>R7 GTO MRS HEM POHON CINTA</t>
  </si>
  <si>
    <t>R7 PRE MAM HEM RUJAB POLDA SULBAR</t>
  </si>
  <si>
    <t>R7 PRE MAM HEM RSUD MAMUJU</t>
  </si>
  <si>
    <t>R7 PRE PLP HEM BADAN PERTANAHAN NASIONAL</t>
  </si>
  <si>
    <t>R7 PRE MAM HEM LANDASAN ANGKATAN LAUT</t>
  </si>
  <si>
    <t>R7 PRE RTP HEM SMKN 1 TORAJA UTARA</t>
  </si>
  <si>
    <t>R7 PRE MAK HEM SMPN 2 MAKALE</t>
  </si>
  <si>
    <t>R7 PRE SRK HEM BPP_RUJAB CAMAT WASUPONDA</t>
  </si>
  <si>
    <t>R7 PRE SRK HEM BPP TOWUTI</t>
  </si>
  <si>
    <t>R7 PRE MAS HEM BPP MANGKUTANA</t>
  </si>
  <si>
    <t>R7 PRE MAS HEM PKM_RUJAB CAMAT BURAU</t>
  </si>
  <si>
    <t>R7 PRE MAM HEM KANTOR BPOM</t>
  </si>
  <si>
    <t>R7 PRE PLW HEM POLDA SULBAR (BRIMOB)</t>
  </si>
  <si>
    <t>R7 PRE MAM HEM Lab PCR RS bhayangkara</t>
  </si>
  <si>
    <t>R7 PRE MAM HEM KANTOR BUPATI MAMTENG</t>
  </si>
  <si>
    <t>R7 PRE MAJ HEM UNSULBAR MAJENE</t>
  </si>
  <si>
    <t>R7 GTO MRS HEM PLTG MALEO-PAGUAT</t>
  </si>
  <si>
    <t>R7 GTO GTL HEM ULANTA GTL-FCB</t>
  </si>
  <si>
    <t>R7 GTO KWD HEM PLTU TANJUNG KARANG</t>
  </si>
  <si>
    <t>R7 GTO GTL HEM KKP PRATAMA GORONTALO</t>
  </si>
  <si>
    <t>R7 MKS SUG HEM PT. AMS DAN NOVELL</t>
  </si>
  <si>
    <t>R7 MKS WTP HEM PEGADAIAN SUKOWATI</t>
  </si>
  <si>
    <t>R7 MKS MAL HEM TERAS BRI TOMBOLO</t>
  </si>
  <si>
    <t>TEMINABUAN</t>
  </si>
  <si>
    <t>KOLAKA</t>
  </si>
  <si>
    <t>KWANDANG</t>
  </si>
  <si>
    <t>MARISA</t>
  </si>
  <si>
    <t>MALINO</t>
  </si>
  <si>
    <t>FTTH 2022</t>
  </si>
  <si>
    <t>HEM</t>
  </si>
  <si>
    <t>HEM 2022</t>
  </si>
  <si>
    <t>C.Tel.466/TK 000/R7W-7H100000/2021</t>
  </si>
  <si>
    <t>Justifikasi Kebutuhan 3 LOP HEM - Witel Papua Barat Tahun 2021</t>
  </si>
  <si>
    <t>C.Tel.52/TK 000/R7W-7G100000/2022</t>
  </si>
  <si>
    <t>Permintaan Anggaran Capex PT2 BGES Periode Desember 2021 1 LOP Witel Sultra</t>
  </si>
  <si>
    <t>C.Tel.68/LG 000/R7W-7I100000/2022</t>
  </si>
  <si>
    <t>Permintaan Anggaran Untuk Capex HEM PT2 Januari 2022 Area Witel Gorontalo</t>
  </si>
  <si>
    <t>C.Tel.71/LG 000/R7W-7D100000/2022</t>
  </si>
  <si>
    <t>Laporan Justifikasi Capex HEM PT2 dan PT2 Plus 6 LOP Area Witel Sulselbar</t>
  </si>
  <si>
    <t>C.Tel.80/LG 000/R7W-7D100000/2022</t>
  </si>
  <si>
    <t>Laporan Justifikasi Capex HEM PT3,PT2 dan PT2 Plus 4 LOP Area Witel Sulselbar</t>
  </si>
  <si>
    <t>C.Tel.81/LG 000/R7W-7D100000/2022</t>
  </si>
  <si>
    <t>Laporan Justifikasi Capex HEM PT2 dan PT2 Plus 5 LOP Area Witel Sulselbar</t>
  </si>
  <si>
    <t>C.Tel.86/LG 000/R7W-7I100000/2022</t>
  </si>
  <si>
    <t>Permintaan Anggaran Untuk Capex HEM PLTG MALEO FEBRUARI 2022 Witel Gorontalo</t>
  </si>
  <si>
    <t>C.Tel.95/LG 000/R7W-7I100000/2022</t>
  </si>
  <si>
    <t>Permintaan Anggaran Untuk Capex HEM PT2 Februari 2022 Area Witel Gorontalo</t>
  </si>
  <si>
    <t>C.Tel.35/TK 000/R7W-7A100000/2022</t>
  </si>
  <si>
    <t>Laporan Kegiatan Pengadaan dan Pemasangan HEM 3 LoP Lokasi Area Witel Makassar (Capex HEM)</t>
  </si>
  <si>
    <t>29 Desember 2021</t>
  </si>
  <si>
    <t>16 Februari 2022</t>
  </si>
  <si>
    <t>19 Februari 2022</t>
  </si>
  <si>
    <t>09 Maret 2022</t>
  </si>
  <si>
    <t>11 Maret 2022</t>
  </si>
  <si>
    <t>10 Maret 2022</t>
  </si>
  <si>
    <t>17 Maret 2022</t>
  </si>
  <si>
    <t>27 Januari 2022</t>
  </si>
  <si>
    <t>C.Tel.74/LG 000/DR7-12700000/2022</t>
  </si>
  <si>
    <t>C.Tel.75/LG 000/DR7-12700000/2022</t>
  </si>
  <si>
    <t>C.Tel.76/LG 000/DR7-12700000/2022</t>
  </si>
  <si>
    <t>dropdown : PT3, PT2, NODE-B, OLO, HEM, ISP</t>
  </si>
  <si>
    <t>VARCHAR BIASA AJA</t>
  </si>
  <si>
    <t>DATE</t>
  </si>
  <si>
    <t>ANGKA</t>
  </si>
  <si>
    <t>VARCHAR BIASA AJA (MAKS 40 CHAR)</t>
  </si>
  <si>
    <t>INT</t>
  </si>
  <si>
    <t>VARCHAR</t>
  </si>
  <si>
    <t>KUALA KENCANA</t>
  </si>
  <si>
    <t>PT. TOPARENGNGE SINAR PELALI</t>
  </si>
  <si>
    <t>PT. JARING MAS PRATAMA</t>
  </si>
  <si>
    <t>PT. INNANDA INDAH</t>
  </si>
  <si>
    <t>PT. INATEL NUSANTARA</t>
  </si>
  <si>
    <t>PT. FAJAR MITRA PERSADA</t>
  </si>
  <si>
    <t>PT. BAKTI SARANA PRATAMA</t>
  </si>
  <si>
    <t>PT. AKBAR BERSAUDARA GRUP</t>
  </si>
  <si>
    <t>CV. MANDOR KAWAT</t>
  </si>
  <si>
    <t>PT. WENANG PERKASA ABADI</t>
  </si>
  <si>
    <t>PT. TRIPUTRA ANDALAN</t>
  </si>
  <si>
    <t>PT. TRANSDATA SATKOMINDO</t>
  </si>
  <si>
    <t>PT. TIGA SEKAWAN MAKMUR SEJAHTERA</t>
  </si>
  <si>
    <t>PT. TECHNOLOGY KARYA MANDIRI</t>
  </si>
  <si>
    <t>PT. SIPAKALEBBI 2</t>
  </si>
  <si>
    <t>PT. SANDHY PUTRA MAKMUR</t>
  </si>
  <si>
    <t>PT. RATI UTAMA KARYA</t>
  </si>
  <si>
    <t>PT. PRASETIA DWIDHARMA</t>
  </si>
  <si>
    <t>PT. PERKONSUMA</t>
  </si>
  <si>
    <t>PT. MITRATAMA ENERGI SELEBES</t>
  </si>
  <si>
    <t>PT. MITRA CIPTA SARANA</t>
  </si>
  <si>
    <t>PT. INCIPNA INDONESIA</t>
  </si>
  <si>
    <t>PT. FARINDO INTI UTAMA</t>
  </si>
  <si>
    <t>PT. EKSPANINDO PRIMA MULTIMEDIA</t>
  </si>
  <si>
    <t>PT. BAGAMAS PRIMA TEKNIK</t>
  </si>
  <si>
    <t>PT. APRILLIA PROFESIONAL TEKNOLOGI</t>
  </si>
  <si>
    <t>PT. AKURASI KONSTRUKSI INDONESIA</t>
  </si>
  <si>
    <t>KOPKAR SIPORENNU</t>
  </si>
  <si>
    <t>PT. GRACE JAMES TEKNOLOGI</t>
  </si>
  <si>
    <t>PT. PAPUA MITRA PERKASA</t>
  </si>
  <si>
    <t>PT. LAMUNA INDOTIMUR</t>
  </si>
  <si>
    <t>PT. BANGTELINDO</t>
  </si>
  <si>
    <t>PT. SOLUSI AKSES MANDIRI</t>
  </si>
  <si>
    <t>PT. ANUTAPURA</t>
  </si>
  <si>
    <t>PT. CELEBES ANDHIKA PRATAMA</t>
  </si>
  <si>
    <t>PT. MAPPADECENG JAYA LESTARI</t>
  </si>
  <si>
    <t>PT. DIAN KARYA</t>
  </si>
  <si>
    <t>VARCHAR, sifatnya dinamis berdasarkan hasil rumus di cell AZ4 dst</t>
  </si>
  <si>
    <t>VARCHAR BIASA AJA, dinamis rumus dari tabel reporting SAP (rumus berdasarkan nama LOP/site id) contoh rumus hitungannya di J4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</si>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</sst>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8.5"/>
      <color rgb="FF08342B"/>
      <name val="Tahoma"/>
      <family val="2"/>
    </font>
    <font>
      <sz val="8.5"/>
      <color rgb="FF000000"/>
      <name val="Tahoma"/>
      <family val="2"/>
    </font>
    <font>
      <b/>
      <sz val="8.5"/>
      <color rgb="FF000000"/>
      <name val="Tahoma"/>
      <family val="2"/>
    </font>
    <font>
      <b/>
      <sz val="10"/>
      <color theme="0"/>
      <name val="Calibri"/>
      <family val="2"/>
    </font>
    <font>
      <i/>
      <sz val="12"/>
      <color theme="0"/>
      <name val="Calibri (Body)"/>
    </font>
    <font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9"/>
      <color rgb="FF000000"/>
      <name val="Tahoma"/>
      <family val="2"/>
    </font>
    <font>
      <sz val="9"/>
      <color theme="1"/>
      <name val="Calibri"/>
      <family val="2"/>
      <scheme val="minor"/>
    </font>
    <font>
      <i/>
      <sz val="8.5"/>
      <color rgb="FF000000"/>
      <name val="Tahoma"/>
      <family val="2"/>
    </font>
    <font>
      <sz val="10"/>
      <name val="Calibri"/>
      <family val="2"/>
      <scheme val="minor"/>
    </font>
    <font>
      <sz val="8"/>
      <color theme="1"/>
      <name val="Century Gothic"/>
      <family val="1"/>
    </font>
    <font>
      <i/>
      <sz val="12"/>
      <color theme="1"/>
      <name val="Calibri"/>
      <family val="2"/>
      <scheme val="minor"/>
    </font>
    <font>
      <b/>
      <i/>
      <sz val="12"/>
      <color theme="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wrapText="1"/>
    </xf>
    <xf numFmtId="0" fontId="11" fillId="0" borderId="0" xfId="0" applyFont="1"/>
    <xf numFmtId="0" fontId="6" fillId="0" borderId="1" xfId="0" applyFont="1" applyBorder="1"/>
    <xf numFmtId="0" fontId="11" fillId="0" borderId="1" xfId="0" applyFont="1" applyBorder="1"/>
    <xf numFmtId="0" fontId="0" fillId="0" borderId="1" xfId="0" applyBorder="1"/>
    <xf numFmtId="3" fontId="6" fillId="0" borderId="1" xfId="0" applyNumberFormat="1" applyFont="1" applyBorder="1"/>
    <xf numFmtId="0" fontId="5" fillId="0" borderId="1" xfId="0" applyFont="1" applyBorder="1"/>
    <xf numFmtId="0" fontId="12" fillId="3" borderId="1" xfId="0" applyFont="1" applyFill="1" applyBorder="1"/>
    <xf numFmtId="0" fontId="7" fillId="0" borderId="1" xfId="0" applyFont="1" applyBorder="1" applyAlignment="1">
      <alignment horizontal="right"/>
    </xf>
    <xf numFmtId="3" fontId="9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13" fillId="4" borderId="0" xfId="0" applyFont="1" applyFill="1" applyAlignment="1">
      <alignment horizontal="center" vertical="center"/>
    </xf>
    <xf numFmtId="0" fontId="13" fillId="4" borderId="0" xfId="0" quotePrefix="1" applyFont="1" applyFill="1" applyAlignment="1">
      <alignment horizontal="center" vertical="center"/>
    </xf>
    <xf numFmtId="41" fontId="13" fillId="4" borderId="0" xfId="2" applyFont="1" applyFill="1" applyAlignment="1">
      <alignment horizontal="center" vertical="center"/>
    </xf>
    <xf numFmtId="43" fontId="13" fillId="4" borderId="0" xfId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4" fontId="13" fillId="4" borderId="0" xfId="0" applyNumberFormat="1" applyFont="1" applyFill="1" applyAlignment="1">
      <alignment horizontal="center" vertical="center"/>
    </xf>
    <xf numFmtId="41" fontId="16" fillId="6" borderId="0" xfId="2" applyFont="1" applyFill="1"/>
    <xf numFmtId="43" fontId="0" fillId="0" borderId="0" xfId="1" applyFont="1" applyFill="1"/>
    <xf numFmtId="0" fontId="14" fillId="0" borderId="0" xfId="0" applyFont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3" fontId="0" fillId="0" borderId="0" xfId="1" applyFont="1"/>
    <xf numFmtId="41" fontId="0" fillId="0" borderId="0" xfId="2" applyFont="1"/>
    <xf numFmtId="41" fontId="17" fillId="7" borderId="1" xfId="2" applyFont="1" applyFill="1" applyBorder="1"/>
    <xf numFmtId="41" fontId="18" fillId="0" borderId="1" xfId="2" applyFont="1" applyBorder="1"/>
    <xf numFmtId="0" fontId="0" fillId="0" borderId="1" xfId="0" applyBorder="1" applyAlignment="1">
      <alignment wrapText="1"/>
    </xf>
    <xf numFmtId="0" fontId="4" fillId="8" borderId="1" xfId="0" applyFont="1" applyFill="1" applyBorder="1"/>
    <xf numFmtId="0" fontId="2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wrapText="1"/>
    </xf>
    <xf numFmtId="0" fontId="0" fillId="0" borderId="1" xfId="0" applyBorder="1"/>
    <xf numFmtId="0" fontId="19" fillId="0" borderId="0" xfId="3"/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3" fillId="5" borderId="0" xfId="0" applyFont="1" applyFill="1"/>
    <xf numFmtId="0" fontId="0" fillId="5" borderId="0" xfId="0" applyFill="1"/>
    <xf numFmtId="0" fontId="21" fillId="0" borderId="0" xfId="0" applyFont="1"/>
    <xf numFmtId="0" fontId="22" fillId="0" borderId="0" xfId="0" applyFo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5" borderId="0" xfId="0" applyFont="1" applyFill="1"/>
    <xf numFmtId="3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3" fontId="23" fillId="8" borderId="1" xfId="0" applyNumberFormat="1" applyFont="1" applyFill="1" applyBorder="1" applyAlignment="1">
      <alignment horizontal="center" vertical="center" wrapText="1"/>
    </xf>
    <xf numFmtId="0" fontId="23" fillId="8" borderId="1" xfId="0" quotePrefix="1" applyFont="1" applyFill="1" applyBorder="1" applyAlignment="1">
      <alignment horizontal="center" vertical="center" wrapText="1"/>
    </xf>
    <xf numFmtId="0" fontId="25" fillId="11" borderId="0" xfId="0" applyFont="1" applyFill="1"/>
    <xf numFmtId="0" fontId="25" fillId="12" borderId="0" xfId="0" applyFont="1" applyFill="1" applyAlignment="1">
      <alignment horizontal="center"/>
    </xf>
    <xf numFmtId="0" fontId="2" fillId="12" borderId="0" xfId="0" applyFont="1" applyFill="1" applyAlignment="1">
      <alignment horizontal="left"/>
    </xf>
    <xf numFmtId="14" fontId="6" fillId="0" borderId="1" xfId="0" applyNumberFormat="1" applyFont="1" applyBorder="1"/>
    <xf numFmtId="0" fontId="6" fillId="13" borderId="1" xfId="0" applyFont="1" applyFill="1" applyBorder="1"/>
    <xf numFmtId="0" fontId="0" fillId="13" borderId="1" xfId="0" applyFill="1" applyBorder="1"/>
    <xf numFmtId="3" fontId="6" fillId="13" borderId="1" xfId="0" applyNumberFormat="1" applyFont="1" applyFill="1" applyBorder="1"/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/>
    <xf numFmtId="0" fontId="4" fillId="12" borderId="1" xfId="0" applyFont="1" applyFill="1" applyBorder="1"/>
    <xf numFmtId="0" fontId="0" fillId="0" borderId="9" xfId="0" applyBorder="1"/>
    <xf numFmtId="0" fontId="0" fillId="0" borderId="0" xfId="0" applyBorder="1"/>
    <xf numFmtId="0" fontId="21" fillId="0" borderId="0" xfId="0" applyFont="1" applyBorder="1"/>
    <xf numFmtId="0" fontId="0" fillId="0" borderId="10" xfId="0" applyBorder="1"/>
    <xf numFmtId="0" fontId="21" fillId="5" borderId="0" xfId="0" applyFont="1" applyFill="1" applyBorder="1"/>
    <xf numFmtId="0" fontId="0" fillId="0" borderId="11" xfId="0" applyBorder="1"/>
    <xf numFmtId="0" fontId="21" fillId="0" borderId="12" xfId="0" applyFont="1" applyBorder="1"/>
    <xf numFmtId="0" fontId="0" fillId="0" borderId="12" xfId="0" applyBorder="1"/>
    <xf numFmtId="0" fontId="0" fillId="0" borderId="13" xfId="0" applyBorder="1"/>
    <xf numFmtId="0" fontId="3" fillId="0" borderId="6" xfId="0" applyFont="1" applyBorder="1"/>
    <xf numFmtId="0" fontId="21" fillId="0" borderId="7" xfId="0" applyFont="1" applyBorder="1"/>
    <xf numFmtId="0" fontId="0" fillId="0" borderId="7" xfId="0" applyBorder="1"/>
    <xf numFmtId="0" fontId="0" fillId="0" borderId="8" xfId="0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" fillId="0" borderId="0" xfId="0" applyFont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3" fillId="15" borderId="0" xfId="0" applyFont="1" applyFill="1"/>
    <xf numFmtId="0" fontId="0" fillId="15" borderId="0" xfId="0" applyFill="1"/>
    <xf numFmtId="0" fontId="10" fillId="5" borderId="1" xfId="0" applyFont="1" applyFill="1" applyBorder="1" applyAlignment="1">
      <alignment horizontal="center" vertical="center" wrapText="1"/>
    </xf>
    <xf numFmtId="3" fontId="9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9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0" borderId="6" xfId="0" applyBorder="1"/>
    <xf numFmtId="0" fontId="20" fillId="0" borderId="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9" xfId="0" applyFont="1" applyBorder="1"/>
    <xf numFmtId="0" fontId="22" fillId="0" borderId="0" xfId="0" applyFont="1" applyBorder="1"/>
    <xf numFmtId="0" fontId="30" fillId="0" borderId="0" xfId="0" applyFont="1" applyBorder="1"/>
    <xf numFmtId="0" fontId="21" fillId="0" borderId="10" xfId="0" applyFont="1" applyBorder="1"/>
    <xf numFmtId="0" fontId="21" fillId="0" borderId="9" xfId="0" applyFont="1" applyBorder="1"/>
    <xf numFmtId="0" fontId="21" fillId="5" borderId="9" xfId="0" applyFont="1" applyFill="1" applyBorder="1"/>
    <xf numFmtId="0" fontId="30" fillId="5" borderId="0" xfId="0" applyFont="1" applyFill="1" applyBorder="1"/>
    <xf numFmtId="0" fontId="21" fillId="5" borderId="10" xfId="0" applyFont="1" applyFill="1" applyBorder="1"/>
    <xf numFmtId="0" fontId="31" fillId="0" borderId="0" xfId="0" applyFont="1" applyBorder="1"/>
    <xf numFmtId="0" fontId="21" fillId="0" borderId="11" xfId="0" applyFont="1" applyBorder="1"/>
    <xf numFmtId="0" fontId="30" fillId="0" borderId="12" xfId="0" applyFont="1" applyBorder="1"/>
    <xf numFmtId="0" fontId="21" fillId="0" borderId="13" xfId="0" applyFont="1" applyBorder="1"/>
    <xf numFmtId="0" fontId="22" fillId="0" borderId="0" xfId="0" applyFont="1" applyAlignment="1">
      <alignment horizontal="center" vertical="center"/>
    </xf>
    <xf numFmtId="0" fontId="21" fillId="0" borderId="0" xfId="0" quotePrefix="1" applyFont="1" applyBorder="1"/>
    <xf numFmtId="0" fontId="32" fillId="0" borderId="0" xfId="0" applyFont="1" applyFill="1" applyBorder="1"/>
    <xf numFmtId="0" fontId="0" fillId="16" borderId="0" xfId="0" applyFill="1"/>
    <xf numFmtId="0" fontId="21" fillId="16" borderId="0" xfId="0" applyFont="1" applyFill="1"/>
    <xf numFmtId="0" fontId="25" fillId="8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/>
    </xf>
    <xf numFmtId="9" fontId="0" fillId="16" borderId="0" xfId="4" applyFont="1" applyFill="1"/>
    <xf numFmtId="14" fontId="32" fillId="0" borderId="0" xfId="0" applyNumberFormat="1" applyFont="1" applyFill="1" applyBorder="1"/>
    <xf numFmtId="14" fontId="0" fillId="16" borderId="0" xfId="0" applyNumberFormat="1" applyFill="1"/>
    <xf numFmtId="14" fontId="21" fillId="16" borderId="0" xfId="0" applyNumberFormat="1" applyFont="1" applyFill="1"/>
    <xf numFmtId="41" fontId="33" fillId="0" borderId="1" xfId="2" applyFont="1" applyFill="1" applyBorder="1" applyAlignment="1">
      <alignment horizontal="center" vertical="center"/>
    </xf>
    <xf numFmtId="41" fontId="33" fillId="0" borderId="1" xfId="2" applyFont="1" applyFill="1" applyBorder="1" applyAlignment="1">
      <alignment vertical="center"/>
    </xf>
    <xf numFmtId="1" fontId="34" fillId="0" borderId="1" xfId="2" applyNumberFormat="1" applyFont="1" applyFill="1" applyBorder="1" applyAlignment="1">
      <alignment horizontal="right" vertical="center"/>
    </xf>
    <xf numFmtId="1" fontId="33" fillId="0" borderId="1" xfId="2" applyNumberFormat="1" applyFont="1" applyFill="1" applyBorder="1" applyAlignment="1">
      <alignment vertical="center"/>
    </xf>
    <xf numFmtId="1" fontId="33" fillId="0" borderId="1" xfId="2" applyNumberFormat="1" applyFont="1" applyFill="1" applyBorder="1" applyAlignment="1">
      <alignment horizontal="center" vertical="center"/>
    </xf>
    <xf numFmtId="1" fontId="33" fillId="0" borderId="1" xfId="2" applyNumberFormat="1" applyFont="1" applyFill="1" applyBorder="1" applyAlignment="1">
      <alignment horizontal="left" vertical="center" wrapText="1"/>
    </xf>
    <xf numFmtId="1" fontId="33" fillId="0" borderId="1" xfId="2" applyNumberFormat="1" applyFont="1" applyFill="1" applyBorder="1" applyAlignment="1">
      <alignment horizontal="left" vertical="center"/>
    </xf>
    <xf numFmtId="14" fontId="0" fillId="0" borderId="1" xfId="0" applyNumberFormat="1" applyBorder="1"/>
    <xf numFmtId="0" fontId="0" fillId="0" borderId="1" xfId="0" applyFill="1" applyBorder="1"/>
    <xf numFmtId="3" fontId="0" fillId="0" borderId="1" xfId="0" applyNumberFormat="1" applyBorder="1"/>
    <xf numFmtId="0" fontId="35" fillId="7" borderId="1" xfId="0" applyFont="1" applyFill="1" applyBorder="1" applyAlignment="1">
      <alignment wrapText="1"/>
    </xf>
    <xf numFmtId="0" fontId="3" fillId="5" borderId="0" xfId="0" applyFont="1" applyFill="1" applyAlignment="1">
      <alignment horizontal="center"/>
    </xf>
    <xf numFmtId="0" fontId="24" fillId="7" borderId="1" xfId="0" applyFont="1" applyFill="1" applyBorder="1" applyAlignment="1">
      <alignment wrapText="1"/>
    </xf>
    <xf numFmtId="0" fontId="36" fillId="17" borderId="1" xfId="0" applyFont="1" applyFill="1" applyBorder="1" applyAlignment="1">
      <alignment horizontal="center" vertical="center" wrapText="1"/>
    </xf>
    <xf numFmtId="3" fontId="36" fillId="17" borderId="1" xfId="0" applyNumberFormat="1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10" borderId="5" xfId="0" applyFont="1" applyFill="1" applyBorder="1" applyAlignment="1">
      <alignment horizontal="center"/>
    </xf>
    <xf numFmtId="0" fontId="25" fillId="10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4" fillId="8" borderId="0" xfId="0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 wrapText="1"/>
    </xf>
    <xf numFmtId="0" fontId="24" fillId="9" borderId="4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24" fillId="8" borderId="14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14" borderId="0" xfId="0" applyFill="1" applyAlignment="1">
      <alignment horizontal="center"/>
    </xf>
    <xf numFmtId="41" fontId="17" fillId="8" borderId="1" xfId="2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3" fillId="19" borderId="0" xfId="0" applyFont="1" applyFill="1" applyAlignment="1">
      <alignment horizontal="center" vertical="center"/>
    </xf>
    <xf numFmtId="0" fontId="0" fillId="19" borderId="0" xfId="0" applyFill="1" applyAlignment="1">
      <alignment vertical="top"/>
    </xf>
    <xf numFmtId="0" fontId="0" fillId="19" borderId="1" xfId="0" applyFill="1" applyBorder="1"/>
    <xf numFmtId="0" fontId="0" fillId="19" borderId="0" xfId="0" applyFill="1"/>
    <xf numFmtId="41" fontId="13" fillId="19" borderId="0" xfId="2" applyFont="1" applyFill="1" applyAlignment="1">
      <alignment horizontal="center" vertical="center"/>
    </xf>
  </cellXfs>
  <cellStyles count="5">
    <cellStyle name="Comma" xfId="1" builtinId="3"/>
    <cellStyle name="Comma [0]" xfId="2" builtinId="6"/>
    <cellStyle name="Hyperlink" xfId="3" builtinId="8"/>
    <cellStyle name="Normal" xfId="0" builtinId="0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ustomXml" Target="../ink/ink3.xml"/><Relationship Id="rId7" Type="http://schemas.openxmlformats.org/officeDocument/2006/relationships/customXml" Target="../ink/ink5.xml"/><Relationship Id="rId2" Type="http://schemas.openxmlformats.org/officeDocument/2006/relationships/image" Target="../media/image3.png"/><Relationship Id="rId1" Type="http://schemas.openxmlformats.org/officeDocument/2006/relationships/customXml" Target="../ink/ink2.xml"/><Relationship Id="rId6" Type="http://schemas.openxmlformats.org/officeDocument/2006/relationships/image" Target="../media/image5.png"/><Relationship Id="rId5" Type="http://schemas.openxmlformats.org/officeDocument/2006/relationships/customXml" Target="../ink/ink4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customXml" Target="../ink/ink14.xml"/><Relationship Id="rId26" Type="http://schemas.openxmlformats.org/officeDocument/2006/relationships/customXml" Target="../ink/ink18.xml"/><Relationship Id="rId21" Type="http://schemas.openxmlformats.org/officeDocument/2006/relationships/image" Target="../media/image17.png"/><Relationship Id="rId34" Type="http://schemas.openxmlformats.org/officeDocument/2006/relationships/customXml" Target="../ink/ink22.xml"/><Relationship Id="rId7" Type="http://schemas.openxmlformats.org/officeDocument/2006/relationships/image" Target="../media/image10.png"/><Relationship Id="rId12" Type="http://schemas.openxmlformats.org/officeDocument/2006/relationships/customXml" Target="../ink/ink11.xml"/><Relationship Id="rId17" Type="http://schemas.openxmlformats.org/officeDocument/2006/relationships/image" Target="../media/image15.png"/><Relationship Id="rId25" Type="http://schemas.openxmlformats.org/officeDocument/2006/relationships/image" Target="../media/image19.png"/><Relationship Id="rId33" Type="http://schemas.openxmlformats.org/officeDocument/2006/relationships/image" Target="../media/image23.png"/><Relationship Id="rId2" Type="http://schemas.openxmlformats.org/officeDocument/2006/relationships/customXml" Target="../ink/ink6.xml"/><Relationship Id="rId16" Type="http://schemas.openxmlformats.org/officeDocument/2006/relationships/customXml" Target="../ink/ink13.xml"/><Relationship Id="rId20" Type="http://schemas.openxmlformats.org/officeDocument/2006/relationships/customXml" Target="../ink/ink15.xml"/><Relationship Id="rId29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customXml" Target="../ink/ink8.xml"/><Relationship Id="rId11" Type="http://schemas.openxmlformats.org/officeDocument/2006/relationships/image" Target="../media/image12.png"/><Relationship Id="rId24" Type="http://schemas.openxmlformats.org/officeDocument/2006/relationships/customXml" Target="../ink/ink17.xml"/><Relationship Id="rId32" Type="http://schemas.openxmlformats.org/officeDocument/2006/relationships/customXml" Target="../ink/ink21.xml"/><Relationship Id="rId37" Type="http://schemas.openxmlformats.org/officeDocument/2006/relationships/image" Target="../media/image25.png"/><Relationship Id="rId5" Type="http://schemas.openxmlformats.org/officeDocument/2006/relationships/image" Target="../media/image9.png"/><Relationship Id="rId15" Type="http://schemas.openxmlformats.org/officeDocument/2006/relationships/image" Target="../media/image14.png"/><Relationship Id="rId23" Type="http://schemas.openxmlformats.org/officeDocument/2006/relationships/image" Target="../media/image18.png"/><Relationship Id="rId28" Type="http://schemas.openxmlformats.org/officeDocument/2006/relationships/customXml" Target="../ink/ink19.xml"/><Relationship Id="rId36" Type="http://schemas.openxmlformats.org/officeDocument/2006/relationships/customXml" Target="../ink/ink23.xml"/><Relationship Id="rId10" Type="http://schemas.openxmlformats.org/officeDocument/2006/relationships/customXml" Target="../ink/ink10.xml"/><Relationship Id="rId19" Type="http://schemas.openxmlformats.org/officeDocument/2006/relationships/image" Target="../media/image16.png"/><Relationship Id="rId31" Type="http://schemas.openxmlformats.org/officeDocument/2006/relationships/image" Target="../media/image22.png"/><Relationship Id="rId4" Type="http://schemas.openxmlformats.org/officeDocument/2006/relationships/customXml" Target="../ink/ink7.xml"/><Relationship Id="rId9" Type="http://schemas.openxmlformats.org/officeDocument/2006/relationships/image" Target="../media/image11.png"/><Relationship Id="rId14" Type="http://schemas.openxmlformats.org/officeDocument/2006/relationships/customXml" Target="../ink/ink12.xml"/><Relationship Id="rId22" Type="http://schemas.openxmlformats.org/officeDocument/2006/relationships/customXml" Target="../ink/ink16.xml"/><Relationship Id="rId27" Type="http://schemas.openxmlformats.org/officeDocument/2006/relationships/image" Target="../media/image20.png"/><Relationship Id="rId30" Type="http://schemas.openxmlformats.org/officeDocument/2006/relationships/customXml" Target="../ink/ink20.xml"/><Relationship Id="rId35" Type="http://schemas.openxmlformats.org/officeDocument/2006/relationships/image" Target="../media/image24.png"/><Relationship Id="rId8" Type="http://schemas.openxmlformats.org/officeDocument/2006/relationships/customXml" Target="../ink/ink9.xml"/><Relationship Id="rId3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777000</xdr:colOff>
      <xdr:row>0</xdr:row>
      <xdr:rowOff>172800</xdr:rowOff>
    </xdr:from>
    <xdr:to>
      <xdr:col>55</xdr:col>
      <xdr:colOff>807220</xdr:colOff>
      <xdr:row>3</xdr:row>
      <xdr:rowOff>227930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BB24DA6-2BB7-417E-998E-B127A8A9159F}"/>
                </a:ext>
              </a:extLst>
            </xdr14:cNvPr>
            <xdr14:cNvContentPartPr/>
          </xdr14:nvContentPartPr>
          <xdr14:nvPr macro=""/>
          <xdr14:xfrm>
            <a:off x="50891200" y="172800"/>
            <a:ext cx="855720" cy="8488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BB24DA6-2BB7-417E-998E-B127A8A9159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2200" y="163800"/>
              <a:ext cx="873360" cy="866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338667</xdr:colOff>
      <xdr:row>4</xdr:row>
      <xdr:rowOff>135467</xdr:rowOff>
    </xdr:from>
    <xdr:to>
      <xdr:col>24</xdr:col>
      <xdr:colOff>258233</xdr:colOff>
      <xdr:row>59</xdr:row>
      <xdr:rowOff>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11156-E692-C344-A6A1-23393714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" y="948267"/>
          <a:ext cx="19003433" cy="11041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634999</xdr:colOff>
      <xdr:row>3</xdr:row>
      <xdr:rowOff>0</xdr:rowOff>
    </xdr:from>
    <xdr:to>
      <xdr:col>19</xdr:col>
      <xdr:colOff>48952</xdr:colOff>
      <xdr:row>41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A75A76-F9E1-EC47-84D9-B9A825418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499" y="609600"/>
          <a:ext cx="14272953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1350859</xdr:colOff>
      <xdr:row>3</xdr:row>
      <xdr:rowOff>60694</xdr:rowOff>
    </xdr:from>
    <xdr:to>
      <xdr:col>7</xdr:col>
      <xdr:colOff>270668</xdr:colOff>
      <xdr:row>7</xdr:row>
      <xdr:rowOff>135416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6864FAE-15BD-4BB6-85A2-43D634E0F6E3}"/>
                </a:ext>
              </a:extLst>
            </xdr14:cNvPr>
            <xdr14:cNvContentPartPr/>
          </xdr14:nvContentPartPr>
          <xdr14:nvPr macro=""/>
          <xdr14:xfrm>
            <a:off x="14556706" y="641880"/>
            <a:ext cx="3644640" cy="8604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6864FAE-15BD-4BB6-85A2-43D634E0F6E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548066" y="633236"/>
              <a:ext cx="3662280" cy="878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1217102</xdr:colOff>
      <xdr:row>16</xdr:row>
      <xdr:rowOff>90549</xdr:rowOff>
    </xdr:from>
    <xdr:to>
      <xdr:col>9</xdr:col>
      <xdr:colOff>1258582</xdr:colOff>
      <xdr:row>17</xdr:row>
      <xdr:rowOff>12164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907927C-EAA8-4095-A64B-D2F33A0D1085}"/>
                </a:ext>
              </a:extLst>
            </xdr14:cNvPr>
            <xdr14:cNvContentPartPr/>
          </xdr14:nvContentPartPr>
          <xdr14:nvPr macro=""/>
          <xdr14:xfrm>
            <a:off x="19937390" y="3228914"/>
            <a:ext cx="1311480" cy="117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907927C-EAA8-4095-A64B-D2F33A0D10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928750" y="3219914"/>
              <a:ext cx="132912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2770560</xdr:colOff>
      <xdr:row>32</xdr:row>
      <xdr:rowOff>332511</xdr:rowOff>
    </xdr:from>
    <xdr:to>
      <xdr:col>0</xdr:col>
      <xdr:colOff>2776680</xdr:colOff>
      <xdr:row>32</xdr:row>
      <xdr:rowOff>343311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F96FF77-2CE9-4ACA-BE27-407D68176F32}"/>
                </a:ext>
              </a:extLst>
            </xdr14:cNvPr>
            <xdr14:cNvContentPartPr/>
          </xdr14:nvContentPartPr>
          <xdr14:nvPr macro=""/>
          <xdr14:xfrm>
            <a:off x="2770560" y="6609242"/>
            <a:ext cx="6120" cy="108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FF96FF77-2CE9-4ACA-BE27-407D68176F3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761560" y="6600602"/>
              <a:ext cx="237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1689703</xdr:colOff>
      <xdr:row>30</xdr:row>
      <xdr:rowOff>91452</xdr:rowOff>
    </xdr:from>
    <xdr:to>
      <xdr:col>1</xdr:col>
      <xdr:colOff>2170303</xdr:colOff>
      <xdr:row>31</xdr:row>
      <xdr:rowOff>193427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0EB1CE2-84F0-4A40-98DE-B2AB553955A6}"/>
                </a:ext>
              </a:extLst>
            </xdr14:cNvPr>
            <xdr14:cNvContentPartPr/>
          </xdr14:nvContentPartPr>
          <xdr14:nvPr macro=""/>
          <xdr14:xfrm>
            <a:off x="6110280" y="5965202"/>
            <a:ext cx="480600" cy="297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0EB1CE2-84F0-4A40-98DE-B2AB553955A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101280" y="5956562"/>
              <a:ext cx="498240" cy="315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188897</xdr:colOff>
      <xdr:row>11</xdr:row>
      <xdr:rowOff>45589</xdr:rowOff>
    </xdr:from>
    <xdr:to>
      <xdr:col>40</xdr:col>
      <xdr:colOff>1412714</xdr:colOff>
      <xdr:row>29</xdr:row>
      <xdr:rowOff>174705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7E7EF4-A5F9-8248-89E6-88871EFEA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0307" y="2274844"/>
          <a:ext cx="2845094" cy="3776989"/>
        </a:xfrm>
        <a:prstGeom prst="rect">
          <a:avLst/>
        </a:prstGeom>
      </xdr:spPr>
    </xdr:pic>
    <xdr:clientData/>
  </xdr:twoCellAnchor>
  <xdr:twoCellAnchor editAs="oneCell">
    <xdr:from>
      <xdr:col>9</xdr:col>
      <xdr:colOff>220667</xdr:colOff>
      <xdr:row>0</xdr:row>
      <xdr:rowOff>89640</xdr:rowOff>
    </xdr:from>
    <xdr:to>
      <xdr:col>9</xdr:col>
      <xdr:colOff>1408667</xdr:colOff>
      <xdr:row>8</xdr:row>
      <xdr:rowOff>34766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C407BB2-A0C6-4529-9DBF-54A36EDD3A3E}"/>
                </a:ext>
              </a:extLst>
            </xdr14:cNvPr>
            <xdr14:cNvContentPartPr/>
          </xdr14:nvContentPartPr>
          <xdr14:nvPr macro=""/>
          <xdr14:xfrm>
            <a:off x="9495720" y="89640"/>
            <a:ext cx="1188000" cy="1512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C407BB2-A0C6-4529-9DBF-54A36EDD3A3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87080" y="80640"/>
              <a:ext cx="1205640" cy="153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488564</xdr:colOff>
      <xdr:row>0</xdr:row>
      <xdr:rowOff>-8840</xdr:rowOff>
    </xdr:from>
    <xdr:to>
      <xdr:col>14</xdr:col>
      <xdr:colOff>731016</xdr:colOff>
      <xdr:row>0</xdr:row>
      <xdr:rowOff>185422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203FE27-B197-42B6-A385-5949B1AB03AF}"/>
                </a:ext>
              </a:extLst>
            </xdr14:cNvPr>
            <xdr14:cNvContentPartPr/>
          </xdr14:nvContentPartPr>
          <xdr14:nvPr macro=""/>
          <xdr14:xfrm>
            <a:off x="14532873" y="-8840"/>
            <a:ext cx="242452" cy="194262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203FE27-B197-42B6-A385-5949B1AB03A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24057" y="-18091"/>
              <a:ext cx="260452" cy="212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1129928</xdr:colOff>
      <xdr:row>0</xdr:row>
      <xdr:rowOff>-8783</xdr:rowOff>
    </xdr:from>
    <xdr:to>
      <xdr:col>15</xdr:col>
      <xdr:colOff>1421398</xdr:colOff>
      <xdr:row>0</xdr:row>
      <xdr:rowOff>138960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A6C87D02-E88C-4C4E-8AEB-10DE026CF98B}"/>
                </a:ext>
              </a:extLst>
            </xdr14:cNvPr>
            <xdr14:cNvContentPartPr/>
          </xdr14:nvContentPartPr>
          <xdr14:nvPr macro=""/>
          <xdr14:xfrm>
            <a:off x="16268598" y="-8783"/>
            <a:ext cx="291470" cy="147743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A6C87D02-E88C-4C4E-8AEB-10DE026CF98B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259339" y="-18503"/>
              <a:ext cx="309617" cy="166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1710339</xdr:colOff>
      <xdr:row>0</xdr:row>
      <xdr:rowOff>-8338</xdr:rowOff>
    </xdr:from>
    <xdr:to>
      <xdr:col>16</xdr:col>
      <xdr:colOff>1961869</xdr:colOff>
      <xdr:row>0</xdr:row>
      <xdr:rowOff>163466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DA6C4E6A-6AC1-4D57-B0D0-3172B84EBA1D}"/>
                </a:ext>
              </a:extLst>
            </xdr14:cNvPr>
            <xdr14:cNvContentPartPr/>
          </xdr14:nvContentPartPr>
          <xdr14:nvPr macro=""/>
          <xdr14:xfrm>
            <a:off x="19044488" y="-8338"/>
            <a:ext cx="251530" cy="171804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DA6C4E6A-6AC1-4D57-B0D0-3172B84EBA1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9035321" y="-17575"/>
              <a:ext cx="269496" cy="189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388810</xdr:colOff>
      <xdr:row>0</xdr:row>
      <xdr:rowOff>-8901</xdr:rowOff>
    </xdr:from>
    <xdr:to>
      <xdr:col>18</xdr:col>
      <xdr:colOff>629827</xdr:colOff>
      <xdr:row>1</xdr:row>
      <xdr:rowOff>3199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F81E385-85DF-4BB9-B8CA-9010F17846A2}"/>
                </a:ext>
              </a:extLst>
            </xdr14:cNvPr>
            <xdr14:cNvContentPartPr/>
          </xdr14:nvContentPartPr>
          <xdr14:nvPr macro=""/>
          <xdr14:xfrm>
            <a:off x="23377161" y="-8901"/>
            <a:ext cx="241017" cy="208004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F81E385-85DF-4BB9-B8CA-9010F17846A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368087" y="-18056"/>
              <a:ext cx="258803" cy="2259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391412</xdr:colOff>
      <xdr:row>0</xdr:row>
      <xdr:rowOff>-8654</xdr:rowOff>
    </xdr:from>
    <xdr:to>
      <xdr:col>19</xdr:col>
      <xdr:colOff>637417</xdr:colOff>
      <xdr:row>0</xdr:row>
      <xdr:rowOff>185058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F16F59C-A31A-465D-BA63-2179BA4CFFA6}"/>
                </a:ext>
              </a:extLst>
            </xdr14:cNvPr>
            <xdr14:cNvContentPartPr/>
          </xdr14:nvContentPartPr>
          <xdr14:nvPr macro=""/>
          <xdr14:xfrm>
            <a:off x="24190401" y="-8654"/>
            <a:ext cx="246005" cy="193712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F16F59C-A31A-465D-BA63-2179BA4CFF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4181562" y="-18003"/>
              <a:ext cx="264050" cy="2120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408053</xdr:colOff>
      <xdr:row>0</xdr:row>
      <xdr:rowOff>-8656</xdr:rowOff>
    </xdr:from>
    <xdr:to>
      <xdr:col>20</xdr:col>
      <xdr:colOff>636338</xdr:colOff>
      <xdr:row>0</xdr:row>
      <xdr:rowOff>171000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3EF484A-87F9-4779-BE1B-219BE5CB786F}"/>
                </a:ext>
              </a:extLst>
            </xdr14:cNvPr>
            <xdr14:cNvContentPartPr/>
          </xdr14:nvContentPartPr>
          <xdr14:nvPr macro=""/>
          <xdr14:xfrm>
            <a:off x="25017681" y="-8656"/>
            <a:ext cx="228285" cy="179656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3EF484A-87F9-4779-BE1B-219BE5CB786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008579" y="-17822"/>
              <a:ext cx="246125" cy="197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776775</xdr:colOff>
      <xdr:row>0</xdr:row>
      <xdr:rowOff>-8725</xdr:rowOff>
    </xdr:from>
    <xdr:to>
      <xdr:col>21</xdr:col>
      <xdr:colOff>1178507</xdr:colOff>
      <xdr:row>0</xdr:row>
      <xdr:rowOff>168120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FB48FA5-DA09-408F-812F-D10510BAA4D0}"/>
                </a:ext>
              </a:extLst>
            </xdr14:cNvPr>
            <xdr14:cNvContentPartPr/>
          </xdr14:nvContentPartPr>
          <xdr14:nvPr macro=""/>
          <xdr14:xfrm>
            <a:off x="26197041" y="-8725"/>
            <a:ext cx="401732" cy="17684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FB48FA5-DA09-408F-812F-D10510BAA4D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6188009" y="-17822"/>
              <a:ext cx="419434" cy="1946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611414</xdr:colOff>
      <xdr:row>0</xdr:row>
      <xdr:rowOff>-8037</xdr:rowOff>
    </xdr:from>
    <xdr:to>
      <xdr:col>22</xdr:col>
      <xdr:colOff>898821</xdr:colOff>
      <xdr:row>0</xdr:row>
      <xdr:rowOff>150480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D24548F-5237-4890-863A-5B84857C9817}"/>
                </a:ext>
              </a:extLst>
            </xdr14:cNvPr>
            <xdr14:cNvContentPartPr/>
          </xdr14:nvContentPartPr>
          <xdr14:nvPr macro=""/>
          <xdr14:xfrm>
            <a:off x="27544871" y="-8037"/>
            <a:ext cx="287407" cy="158517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D24548F-5237-4890-863A-5B84857C981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7535833" y="-16783"/>
              <a:ext cx="305121" cy="176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559409</xdr:colOff>
      <xdr:row>0</xdr:row>
      <xdr:rowOff>-4680</xdr:rowOff>
    </xdr:from>
    <xdr:to>
      <xdr:col>23</xdr:col>
      <xdr:colOff>848849</xdr:colOff>
      <xdr:row>0</xdr:row>
      <xdr:rowOff>140040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8C38D60-358F-45D4-B0E2-7E05D64B7136}"/>
                </a:ext>
              </a:extLst>
            </xdr14:cNvPr>
            <xdr14:cNvContentPartPr/>
          </xdr14:nvContentPartPr>
          <xdr14:nvPr macro=""/>
          <xdr14:xfrm>
            <a:off x="28648026" y="-4680"/>
            <a:ext cx="289440" cy="1447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8C38D60-358F-45D4-B0E2-7E05D64B713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639386" y="-13680"/>
              <a:ext cx="3070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601440</xdr:colOff>
      <xdr:row>0</xdr:row>
      <xdr:rowOff>31680</xdr:rowOff>
    </xdr:from>
    <xdr:to>
      <xdr:col>24</xdr:col>
      <xdr:colOff>849840</xdr:colOff>
      <xdr:row>0</xdr:row>
      <xdr:rowOff>132480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B098274-0A2B-40CE-8D4F-BB33822047DE}"/>
                </a:ext>
              </a:extLst>
            </xdr14:cNvPr>
            <xdr14:cNvContentPartPr/>
          </xdr14:nvContentPartPr>
          <xdr14:nvPr macro=""/>
          <xdr14:xfrm>
            <a:off x="29716866" y="31680"/>
            <a:ext cx="248400" cy="1008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B098274-0A2B-40CE-8D4F-BB33822047D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9707866" y="22680"/>
              <a:ext cx="266040" cy="11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447971</xdr:colOff>
      <xdr:row>0</xdr:row>
      <xdr:rowOff>22680</xdr:rowOff>
    </xdr:from>
    <xdr:to>
      <xdr:col>25</xdr:col>
      <xdr:colOff>720131</xdr:colOff>
      <xdr:row>0</xdr:row>
      <xdr:rowOff>146880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AD6BCC9-1557-41A0-A87D-12E906EE9D54}"/>
                </a:ext>
              </a:extLst>
            </xdr14:cNvPr>
            <xdr14:cNvContentPartPr/>
          </xdr14:nvContentPartPr>
          <xdr14:nvPr macro=""/>
          <xdr14:xfrm>
            <a:off x="30617226" y="22680"/>
            <a:ext cx="272160" cy="1242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AD6BCC9-1557-41A0-A87D-12E906EE9D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0608586" y="13680"/>
              <a:ext cx="28980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423742</xdr:colOff>
      <xdr:row>0</xdr:row>
      <xdr:rowOff>60480</xdr:rowOff>
    </xdr:from>
    <xdr:to>
      <xdr:col>26</xdr:col>
      <xdr:colOff>603742</xdr:colOff>
      <xdr:row>0</xdr:row>
      <xdr:rowOff>150120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12CD43F9-2BAB-4558-8962-115001DBE380}"/>
                </a:ext>
              </a:extLst>
            </xdr14:cNvPr>
            <xdr14:cNvContentPartPr/>
          </xdr14:nvContentPartPr>
          <xdr14:nvPr macro=""/>
          <xdr14:xfrm>
            <a:off x="31417146" y="60480"/>
            <a:ext cx="180000" cy="896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12CD43F9-2BAB-4558-8962-115001DBE38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408146" y="51480"/>
              <a:ext cx="19764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391423</xdr:colOff>
      <xdr:row>0</xdr:row>
      <xdr:rowOff>69480</xdr:rowOff>
    </xdr:from>
    <xdr:to>
      <xdr:col>27</xdr:col>
      <xdr:colOff>621103</xdr:colOff>
      <xdr:row>0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F6B64BF-5119-479C-8F3A-8B07E60C3F14}"/>
                </a:ext>
              </a:extLst>
            </xdr14:cNvPr>
            <xdr14:cNvContentPartPr/>
          </xdr14:nvContentPartPr>
          <xdr14:nvPr macro=""/>
          <xdr14:xfrm>
            <a:off x="32195466" y="69480"/>
            <a:ext cx="229680" cy="6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DF6B64BF-5119-479C-8F3A-8B07E60C3F1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2186466" y="60840"/>
              <a:ext cx="247320" cy="8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422825</xdr:colOff>
      <xdr:row>0</xdr:row>
      <xdr:rowOff>19440</xdr:rowOff>
    </xdr:from>
    <xdr:to>
      <xdr:col>28</xdr:col>
      <xdr:colOff>628745</xdr:colOff>
      <xdr:row>0</xdr:row>
      <xdr:rowOff>128880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A7A9C18-D94C-4A20-BE64-A324077EAAB0}"/>
                </a:ext>
              </a:extLst>
            </xdr14:cNvPr>
            <xdr14:cNvContentPartPr/>
          </xdr14:nvContentPartPr>
          <xdr14:nvPr macro=""/>
          <xdr14:xfrm>
            <a:off x="33037506" y="19440"/>
            <a:ext cx="205920" cy="109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A7A9C18-D94C-4A20-BE64-A324077EAAB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3028866" y="10800"/>
              <a:ext cx="22356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421107</xdr:colOff>
      <xdr:row>0</xdr:row>
      <xdr:rowOff>34920</xdr:rowOff>
    </xdr:from>
    <xdr:to>
      <xdr:col>29</xdr:col>
      <xdr:colOff>566547</xdr:colOff>
      <xdr:row>0</xdr:row>
      <xdr:rowOff>124560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29850C78-2179-4229-B638-6E74C9A61786}"/>
                </a:ext>
              </a:extLst>
            </xdr14:cNvPr>
            <xdr14:cNvContentPartPr/>
          </xdr14:nvContentPartPr>
          <xdr14:nvPr macro=""/>
          <xdr14:xfrm>
            <a:off x="33846426" y="34920"/>
            <a:ext cx="145440" cy="89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29850C78-2179-4229-B638-6E74C9A617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3837786" y="26280"/>
              <a:ext cx="16308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1609194</xdr:colOff>
      <xdr:row>0</xdr:row>
      <xdr:rowOff>-8738</xdr:rowOff>
    </xdr:from>
    <xdr:to>
      <xdr:col>44</xdr:col>
      <xdr:colOff>1757299</xdr:colOff>
      <xdr:row>0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30C6CA0-23C4-4253-B9CD-9EDC37160153}"/>
                </a:ext>
              </a:extLst>
            </xdr14:cNvPr>
            <xdr14:cNvContentPartPr/>
          </xdr14:nvContentPartPr>
          <xdr14:nvPr macro=""/>
          <xdr14:xfrm>
            <a:off x="52030896" y="-8738"/>
            <a:ext cx="148105" cy="132578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30C6CA0-23C4-4253-B9CD-9EDC371601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2021874" y="-18235"/>
              <a:ext cx="166524" cy="1511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43</xdr:col>
      <xdr:colOff>737531</xdr:colOff>
      <xdr:row>7</xdr:row>
      <xdr:rowOff>172710</xdr:rowOff>
    </xdr:from>
    <xdr:to>
      <xdr:col>182</xdr:col>
      <xdr:colOff>91339</xdr:colOff>
      <xdr:row>16</xdr:row>
      <xdr:rowOff>48652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4DAC478D-9CEE-492A-A6DA-22F9DABC96C8}"/>
                </a:ext>
              </a:extLst>
            </xdr14:cNvPr>
            <xdr14:cNvContentPartPr/>
          </xdr14:nvContentPartPr>
          <xdr14:nvPr macro=""/>
          <xdr14:xfrm>
            <a:off x="50260776" y="1544040"/>
            <a:ext cx="9061200" cy="163908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4DAC478D-9CEE-492A-A6DA-22F9DABC96C8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0252136" y="1535040"/>
              <a:ext cx="9078840" cy="1656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940003/Downloads/FTTH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H 2021"/>
      <sheetName val="SAP CHECK"/>
      <sheetName val="CONS CHECK"/>
      <sheetName val="Copy of Doc"/>
    </sheetNames>
    <sheetDataSet>
      <sheetData sheetId="0"/>
      <sheetData sheetId="1">
        <row r="1">
          <cell r="F1" t="str">
            <v>Name</v>
          </cell>
        </row>
      </sheetData>
      <sheetData sheetId="2"/>
      <sheetData sheetId="3">
        <row r="1">
          <cell r="E1">
            <v>1</v>
          </cell>
          <cell r="F1">
            <v>2</v>
          </cell>
          <cell r="G1">
            <v>3</v>
          </cell>
          <cell r="H1">
            <v>4</v>
          </cell>
          <cell r="I1">
            <v>5</v>
          </cell>
          <cell r="J1">
            <v>6</v>
          </cell>
          <cell r="K1">
            <v>7</v>
          </cell>
          <cell r="L1">
            <v>8</v>
          </cell>
          <cell r="M1">
            <v>9</v>
          </cell>
          <cell r="N1">
            <v>10</v>
          </cell>
          <cell r="O1">
            <v>11</v>
          </cell>
          <cell r="P1">
            <v>12</v>
          </cell>
          <cell r="Q1">
            <v>13</v>
          </cell>
          <cell r="R1">
            <v>14</v>
          </cell>
          <cell r="S1">
            <v>15</v>
          </cell>
          <cell r="T1">
            <v>16</v>
          </cell>
          <cell r="U1">
            <v>17</v>
          </cell>
          <cell r="V1">
            <v>18</v>
          </cell>
          <cell r="W1">
            <v>19</v>
          </cell>
          <cell r="X1">
            <v>20</v>
          </cell>
          <cell r="Y1">
            <v>21</v>
          </cell>
        </row>
        <row r="2">
          <cell r="G2" t="str">
            <v>RUMUS</v>
          </cell>
          <cell r="N2" t="str">
            <v>RUMUS</v>
          </cell>
          <cell r="Q2" t="str">
            <v>RUMUS</v>
          </cell>
          <cell r="R2" t="str">
            <v>RUMUS</v>
          </cell>
          <cell r="T2" t="str">
            <v>RUMUS</v>
          </cell>
          <cell r="W2" t="str">
            <v>RUMUS</v>
          </cell>
          <cell r="X2" t="str">
            <v>RUMUS</v>
          </cell>
          <cell r="Y2" t="str">
            <v>IMPORTRANGE("";"STTF 2021!Y:AE")
IMPORTRANGE("";"STTF 2021!BM:BS")</v>
          </cell>
        </row>
        <row r="3">
          <cell r="E3" t="str">
            <v>PROJECT NAME</v>
          </cell>
          <cell r="F3" t="str">
            <v>MITRA</v>
          </cell>
          <cell r="G3" t="str">
            <v>STATUS PROJECT</v>
          </cell>
          <cell r="H3" t="str">
            <v>NOMOR PELIMPAHAN</v>
          </cell>
          <cell r="I3" t="str">
            <v>NO. SP TELKOM</v>
          </cell>
          <cell r="J3" t="str">
            <v>EDC</v>
          </cell>
          <cell r="K3" t="str">
            <v>TOC</v>
          </cell>
          <cell r="L3" t="str">
            <v>MATERIAL [Kontrak]</v>
          </cell>
          <cell r="M3" t="str">
            <v>JASA [Kontrak]</v>
          </cell>
          <cell r="N3" t="str">
            <v>TOTAL [Kontrak]</v>
          </cell>
          <cell r="O3" t="str">
            <v>MATERIAL [BAST-1]</v>
          </cell>
          <cell r="P3" t="str">
            <v>JASA [BAST-1]</v>
          </cell>
          <cell r="Q3" t="str">
            <v>TOTAL [BAST-1]</v>
          </cell>
          <cell r="R3" t="str">
            <v>TOTAL [Akhir]</v>
          </cell>
          <cell r="S3" t="str">
            <v>PLAN PORT</v>
          </cell>
          <cell r="T3" t="str">
            <v>REAL PORT</v>
          </cell>
          <cell r="U3" t="str">
            <v>PLAN HOMEPASS</v>
          </cell>
          <cell r="V3" t="str">
            <v>REAL HOMEPASS</v>
          </cell>
          <cell r="W3" t="str">
            <v>WASPANG
[NAMA / NIK / NO. TLP]</v>
          </cell>
          <cell r="X3" t="str">
            <v>TIM UT
[NAMA / NIK / NO. TLP]</v>
          </cell>
          <cell r="Y3" t="str">
            <v>STATUS CONS</v>
          </cell>
        </row>
        <row r="4">
          <cell r="E4" t="str">
            <v>JLN LANDAK</v>
          </cell>
          <cell r="F4" t="str">
            <v>ABG</v>
          </cell>
          <cell r="G4" t="str">
            <v>PO / SP</v>
          </cell>
          <cell r="H4" t="str">
            <v>C.Tel.84/LG 000/DR7-12700000/2021</v>
          </cell>
          <cell r="I4" t="str">
            <v>K.TEL.001673/HK.810/DR7-10400000/2021</v>
          </cell>
          <cell r="J4">
            <v>44313</v>
          </cell>
          <cell r="K4">
            <v>44342</v>
          </cell>
          <cell r="L4">
            <v>167986136</v>
          </cell>
          <cell r="M4">
            <v>38221202</v>
          </cell>
          <cell r="N4">
            <v>206207338</v>
          </cell>
          <cell r="O4">
            <v>159321881</v>
          </cell>
          <cell r="P4">
            <v>37249028</v>
          </cell>
          <cell r="Q4">
            <v>196570909</v>
          </cell>
          <cell r="R4">
            <v>196570909</v>
          </cell>
          <cell r="S4">
            <v>112</v>
          </cell>
          <cell r="T4">
            <v>112</v>
          </cell>
          <cell r="U4">
            <v>551</v>
          </cell>
          <cell r="V4">
            <v>0</v>
          </cell>
          <cell r="W4" t="str">
            <v>#REF!</v>
          </cell>
          <cell r="X4" t="str">
            <v>#REF!</v>
          </cell>
          <cell r="Y4" t="str">
            <v>10. GR</v>
          </cell>
        </row>
        <row r="5">
          <cell r="E5" t="str">
            <v>GRIYA HARAPAN PAMPANG</v>
          </cell>
          <cell r="F5" t="str">
            <v>ABG</v>
          </cell>
          <cell r="G5" t="str">
            <v>PO / SP</v>
          </cell>
          <cell r="H5" t="str">
            <v>C.Tel.84/LG 000/DR7-12700000/2021</v>
          </cell>
          <cell r="I5" t="str">
            <v>K.TEL.001673/HK.810/DR7-10400000/2021</v>
          </cell>
          <cell r="J5">
            <v>44313</v>
          </cell>
          <cell r="K5">
            <v>44342</v>
          </cell>
          <cell r="L5">
            <v>185144081</v>
          </cell>
          <cell r="M5">
            <v>41567305</v>
          </cell>
          <cell r="N5">
            <v>226711386</v>
          </cell>
          <cell r="O5">
            <v>168317989</v>
          </cell>
          <cell r="P5">
            <v>39992961</v>
          </cell>
          <cell r="Q5">
            <v>208310950</v>
          </cell>
          <cell r="R5">
            <v>208310950</v>
          </cell>
          <cell r="S5">
            <v>136</v>
          </cell>
          <cell r="T5">
            <v>112</v>
          </cell>
          <cell r="U5">
            <v>542</v>
          </cell>
          <cell r="V5">
            <v>0</v>
          </cell>
          <cell r="W5" t="str">
            <v>#REF!</v>
          </cell>
          <cell r="X5" t="str">
            <v>#REF!</v>
          </cell>
          <cell r="Y5" t="str">
            <v>10. GR</v>
          </cell>
        </row>
        <row r="6">
          <cell r="E6" t="str">
            <v>MUTIARA GADING 3 , MUTIARA GADING 2</v>
          </cell>
          <cell r="F6" t="str">
            <v>ABG</v>
          </cell>
          <cell r="G6" t="str">
            <v>PO / SP</v>
          </cell>
          <cell r="H6" t="str">
            <v>C.Tel.84/LG 000/DR7-12700000/2021</v>
          </cell>
          <cell r="I6" t="str">
            <v>K.TEL.001673/HK.810/DR7-10400000/2021</v>
          </cell>
          <cell r="J6">
            <v>44313</v>
          </cell>
          <cell r="K6">
            <v>44342</v>
          </cell>
          <cell r="L6">
            <v>359378355</v>
          </cell>
          <cell r="M6">
            <v>102173018</v>
          </cell>
          <cell r="N6">
            <v>461551373</v>
          </cell>
          <cell r="O6">
            <v>337437823</v>
          </cell>
          <cell r="P6">
            <v>103448213</v>
          </cell>
          <cell r="Q6">
            <v>440886036</v>
          </cell>
          <cell r="R6">
            <v>440886036</v>
          </cell>
          <cell r="S6">
            <v>312</v>
          </cell>
          <cell r="T6">
            <v>312</v>
          </cell>
          <cell r="U6">
            <v>211</v>
          </cell>
          <cell r="V6">
            <v>0</v>
          </cell>
          <cell r="W6" t="str">
            <v>#REF!</v>
          </cell>
          <cell r="X6" t="str">
            <v>#REF!</v>
          </cell>
          <cell r="Y6" t="str">
            <v>10. GR</v>
          </cell>
        </row>
        <row r="7">
          <cell r="E7" t="str">
            <v>Jalan Abdul Rahman dan Bontoa Indah Permai Barombong, BIRONG BALANG</v>
          </cell>
          <cell r="F7" t="str">
            <v>BAGAMAS</v>
          </cell>
          <cell r="G7" t="str">
            <v>PO / SP</v>
          </cell>
          <cell r="H7" t="str">
            <v>C.Tel.84/LG 000/DR7-12700000/2021</v>
          </cell>
          <cell r="I7" t="str">
            <v>K.TEL.001609/HK 810/DR7-10400000/2021</v>
          </cell>
          <cell r="J7">
            <v>44312</v>
          </cell>
          <cell r="K7">
            <v>44371</v>
          </cell>
          <cell r="L7">
            <v>84678730</v>
          </cell>
          <cell r="M7">
            <v>19984318</v>
          </cell>
          <cell r="N7">
            <v>104663048</v>
          </cell>
          <cell r="O7">
            <v>84678730</v>
          </cell>
          <cell r="P7">
            <v>19984318</v>
          </cell>
          <cell r="Q7">
            <v>104663048</v>
          </cell>
          <cell r="R7">
            <v>104663048</v>
          </cell>
          <cell r="S7">
            <v>56</v>
          </cell>
          <cell r="T7">
            <v>56</v>
          </cell>
          <cell r="U7">
            <v>275</v>
          </cell>
          <cell r="V7">
            <v>0</v>
          </cell>
          <cell r="W7" t="str">
            <v>#REF!</v>
          </cell>
          <cell r="X7" t="str">
            <v>#REF!</v>
          </cell>
          <cell r="Y7" t="str">
            <v>09. BAST-1</v>
          </cell>
        </row>
        <row r="8">
          <cell r="E8" t="str">
            <v>DESA TONASA CAMPAGAYYA, DESA BONTOMARANNU, DESA PADDINGIN, Bontorita/Kalenna Bontongape</v>
          </cell>
          <cell r="F8" t="str">
            <v>BAGAMAS</v>
          </cell>
          <cell r="G8" t="str">
            <v>PO / SP</v>
          </cell>
          <cell r="H8" t="str">
            <v>C.Tel.84/LG 000/DR7-12700000/2021</v>
          </cell>
          <cell r="I8" t="str">
            <v>K.TEL.001609/HK 810/DR7-10400000/2021</v>
          </cell>
          <cell r="J8">
            <v>44312</v>
          </cell>
          <cell r="K8">
            <v>44371</v>
          </cell>
          <cell r="L8">
            <v>727074065</v>
          </cell>
          <cell r="M8">
            <v>163186763</v>
          </cell>
          <cell r="N8">
            <v>890260828</v>
          </cell>
          <cell r="O8">
            <v>727074065</v>
          </cell>
          <cell r="P8">
            <v>163186763</v>
          </cell>
          <cell r="Q8">
            <v>890260828</v>
          </cell>
          <cell r="R8">
            <v>890260828</v>
          </cell>
          <cell r="S8">
            <v>288</v>
          </cell>
          <cell r="T8">
            <v>280</v>
          </cell>
          <cell r="U8">
            <v>1762</v>
          </cell>
          <cell r="V8">
            <v>0</v>
          </cell>
          <cell r="W8" t="str">
            <v>#REF!</v>
          </cell>
          <cell r="X8" t="str">
            <v>Herri Soeharyono / 633516 / 082346336628</v>
          </cell>
          <cell r="Y8" t="str">
            <v>09. BAST-1</v>
          </cell>
        </row>
        <row r="9">
          <cell r="E9" t="str">
            <v>OTA TUAL</v>
          </cell>
          <cell r="F9" t="str">
            <v>BAGAMAS</v>
          </cell>
          <cell r="G9" t="str">
            <v>PO / SP</v>
          </cell>
          <cell r="H9" t="str">
            <v xml:space="preserve">C.Tel.82/LG 000/DR7-12700000/2021
</v>
          </cell>
          <cell r="I9" t="str">
            <v>K.TEL.001241/HK.810/DR7-10400000/2021</v>
          </cell>
          <cell r="J9">
            <v>44308</v>
          </cell>
          <cell r="K9">
            <v>44352</v>
          </cell>
          <cell r="L9">
            <v>383627910</v>
          </cell>
          <cell r="M9">
            <v>80055876</v>
          </cell>
          <cell r="N9">
            <v>463683786</v>
          </cell>
          <cell r="O9">
            <v>383627910</v>
          </cell>
          <cell r="P9">
            <v>80055876</v>
          </cell>
          <cell r="Q9">
            <v>463683786</v>
          </cell>
          <cell r="R9">
            <v>463683786</v>
          </cell>
          <cell r="S9">
            <v>200</v>
          </cell>
          <cell r="T9">
            <v>200</v>
          </cell>
          <cell r="U9">
            <v>975</v>
          </cell>
          <cell r="V9">
            <v>0</v>
          </cell>
          <cell r="W9" t="str">
            <v>#REF!</v>
          </cell>
          <cell r="X9" t="str">
            <v>#REF!</v>
          </cell>
          <cell r="Y9" t="str">
            <v>10. GR</v>
          </cell>
        </row>
        <row r="10">
          <cell r="E10" t="str">
            <v>NEW DS 3 ODC-WTG-FRC</v>
          </cell>
          <cell r="F10" t="str">
            <v>BAGAMAS</v>
          </cell>
          <cell r="G10" t="str">
            <v>PO / SP</v>
          </cell>
          <cell r="H10" t="str">
            <v xml:space="preserve">C.Tel.82/LG 000/DR7-12700000/2021
</v>
          </cell>
          <cell r="I10" t="str">
            <v>K.TEL.001241/HK.810/DR7-10400000/2021</v>
          </cell>
          <cell r="J10">
            <v>44308</v>
          </cell>
          <cell r="K10">
            <v>44352</v>
          </cell>
          <cell r="L10">
            <v>331629764</v>
          </cell>
          <cell r="M10">
            <v>67298587</v>
          </cell>
          <cell r="N10">
            <v>398928351</v>
          </cell>
          <cell r="O10">
            <v>331629764</v>
          </cell>
          <cell r="P10">
            <v>67298587</v>
          </cell>
          <cell r="Q10">
            <v>398928351</v>
          </cell>
          <cell r="R10">
            <v>398928351</v>
          </cell>
          <cell r="S10">
            <v>160</v>
          </cell>
          <cell r="T10">
            <v>160</v>
          </cell>
          <cell r="U10">
            <v>850</v>
          </cell>
          <cell r="V10">
            <v>0</v>
          </cell>
          <cell r="W10" t="str">
            <v>#REF!</v>
          </cell>
          <cell r="X10" t="str">
            <v>#REF!</v>
          </cell>
          <cell r="Y10" t="str">
            <v>10. GR</v>
          </cell>
        </row>
        <row r="11">
          <cell r="E11" t="str">
            <v>R7 MKS TKA PT3 BILA CADDI, Bonto sanra kel. Maradekaya kec. Pattallassang</v>
          </cell>
          <cell r="F11" t="str">
            <v>BSP</v>
          </cell>
          <cell r="G11" t="str">
            <v>PO / SP</v>
          </cell>
          <cell r="H11" t="str">
            <v>C.Tel.84/LG 000/DR7-12700000/2021</v>
          </cell>
          <cell r="I11" t="str">
            <v>K.TEL.001610/HK.810/DR7-10400000/2021</v>
          </cell>
          <cell r="J11">
            <v>44312</v>
          </cell>
          <cell r="K11">
            <v>44341</v>
          </cell>
          <cell r="L11">
            <v>255101448</v>
          </cell>
          <cell r="M11">
            <v>52865709</v>
          </cell>
          <cell r="N11">
            <v>307967157</v>
          </cell>
          <cell r="O11">
            <v>254172511</v>
          </cell>
          <cell r="P11">
            <v>52856094</v>
          </cell>
          <cell r="Q11">
            <v>307028605</v>
          </cell>
          <cell r="R11">
            <v>307028605</v>
          </cell>
          <cell r="S11">
            <v>184</v>
          </cell>
          <cell r="T11">
            <v>184</v>
          </cell>
          <cell r="U11">
            <v>701</v>
          </cell>
          <cell r="V11">
            <v>0</v>
          </cell>
          <cell r="W11" t="str">
            <v>#REF!</v>
          </cell>
          <cell r="X11" t="str">
            <v>#REF!</v>
          </cell>
          <cell r="Y11" t="str">
            <v>10. GR</v>
          </cell>
        </row>
        <row r="12">
          <cell r="E12" t="str">
            <v>R7 MKS TKA PT3 Bontolangkasa</v>
          </cell>
          <cell r="F12" t="str">
            <v>BSP</v>
          </cell>
          <cell r="G12" t="str">
            <v>PO / SP</v>
          </cell>
          <cell r="H12" t="str">
            <v>C.Tel.84/LG 000/DR7-12700000/2021</v>
          </cell>
          <cell r="I12" t="str">
            <v>K.TEL.001610/HK.810/DR7-10400000/2021</v>
          </cell>
          <cell r="J12">
            <v>44312</v>
          </cell>
          <cell r="K12">
            <v>44341</v>
          </cell>
          <cell r="L12">
            <v>588214918</v>
          </cell>
          <cell r="M12">
            <v>119127140</v>
          </cell>
          <cell r="N12">
            <v>707342058</v>
          </cell>
          <cell r="O12">
            <v>589646114</v>
          </cell>
          <cell r="P12">
            <v>119347414</v>
          </cell>
          <cell r="Q12">
            <v>708993528</v>
          </cell>
          <cell r="R12">
            <v>708993528</v>
          </cell>
          <cell r="S12">
            <v>264</v>
          </cell>
          <cell r="T12">
            <v>272</v>
          </cell>
          <cell r="U12">
            <v>1448</v>
          </cell>
          <cell r="V12">
            <v>0</v>
          </cell>
          <cell r="W12" t="str">
            <v>#REF!</v>
          </cell>
          <cell r="X12" t="str">
            <v>#REF!</v>
          </cell>
          <cell r="Y12" t="str">
            <v>10. GR</v>
          </cell>
        </row>
        <row r="13">
          <cell r="E13" t="str">
            <v>NEW 3 DS ODC-MAM-FAV</v>
          </cell>
          <cell r="F13" t="str">
            <v>EKSPANINDO</v>
          </cell>
          <cell r="G13" t="str">
            <v>PO / SP</v>
          </cell>
          <cell r="H13" t="str">
            <v xml:space="preserve">C.Tel.82/LG 000/DR7-12700000/2021
</v>
          </cell>
          <cell r="I13" t="str">
            <v>K.TEL.001290/HK.810/DR7-10400000/2021</v>
          </cell>
          <cell r="J13">
            <v>44308</v>
          </cell>
          <cell r="K13">
            <v>44367</v>
          </cell>
          <cell r="L13">
            <v>642654039</v>
          </cell>
          <cell r="M13">
            <v>127532852</v>
          </cell>
          <cell r="N13">
            <v>770186891</v>
          </cell>
          <cell r="O13">
            <v>642654039</v>
          </cell>
          <cell r="P13">
            <v>127532852</v>
          </cell>
          <cell r="Q13">
            <v>770186891</v>
          </cell>
          <cell r="R13">
            <v>770186891</v>
          </cell>
          <cell r="S13">
            <v>272</v>
          </cell>
          <cell r="T13">
            <v>272</v>
          </cell>
          <cell r="U13">
            <v>1511</v>
          </cell>
          <cell r="V13">
            <v>0</v>
          </cell>
          <cell r="W13" t="str">
            <v>#REF!</v>
          </cell>
          <cell r="X13" t="str">
            <v>#REF!</v>
          </cell>
          <cell r="Y13" t="str">
            <v>10. GR</v>
          </cell>
        </row>
        <row r="14">
          <cell r="E14" t="str">
            <v>NEW ODC 144 TOABO</v>
          </cell>
          <cell r="F14" t="str">
            <v>EKSPANINDO</v>
          </cell>
          <cell r="G14" t="str">
            <v>PO / SP</v>
          </cell>
          <cell r="H14" t="str">
            <v xml:space="preserve">C.Tel.82/LG 000/DR7-12700000/2021
</v>
          </cell>
          <cell r="I14" t="str">
            <v>K.TEL.001290/HK.810/DR7-10400000/2021</v>
          </cell>
          <cell r="J14">
            <v>44308</v>
          </cell>
          <cell r="K14">
            <v>44367</v>
          </cell>
          <cell r="L14">
            <v>668711037</v>
          </cell>
          <cell r="M14">
            <v>153947193</v>
          </cell>
          <cell r="N14">
            <v>822658230</v>
          </cell>
          <cell r="O14">
            <v>668711037</v>
          </cell>
          <cell r="P14">
            <v>153947193</v>
          </cell>
          <cell r="Q14">
            <v>822658230</v>
          </cell>
          <cell r="R14">
            <v>822658230</v>
          </cell>
          <cell r="S14">
            <v>304</v>
          </cell>
          <cell r="T14">
            <v>304</v>
          </cell>
          <cell r="U14">
            <v>1115</v>
          </cell>
          <cell r="V14">
            <v>0</v>
          </cell>
          <cell r="W14" t="str">
            <v>#REF!</v>
          </cell>
          <cell r="X14" t="str">
            <v>#REF!</v>
          </cell>
          <cell r="Y14" t="str">
            <v>10. GR</v>
          </cell>
        </row>
        <row r="15">
          <cell r="E15" t="str">
            <v>PT3 NEW DIST BTN MENARA PANDANG &amp; SIMPANG 5</v>
          </cell>
          <cell r="F15" t="str">
            <v>INNANDA</v>
          </cell>
          <cell r="G15" t="str">
            <v>PO / SP</v>
          </cell>
          <cell r="H15" t="str">
            <v>C.Tel.86/LG 000/DR7-12700000/2021</v>
          </cell>
          <cell r="I15" t="str">
            <v>K.TEL.001150/HK.810/DR7-10400000/2021</v>
          </cell>
          <cell r="J15">
            <v>44306</v>
          </cell>
          <cell r="K15">
            <v>44365</v>
          </cell>
          <cell r="L15">
            <v>405726301</v>
          </cell>
          <cell r="M15">
            <v>90224382</v>
          </cell>
          <cell r="N15">
            <v>495950683</v>
          </cell>
          <cell r="O15">
            <v>0</v>
          </cell>
          <cell r="P15">
            <v>0</v>
          </cell>
          <cell r="Q15">
            <v>0</v>
          </cell>
          <cell r="R15">
            <v>495950683</v>
          </cell>
          <cell r="S15">
            <v>72</v>
          </cell>
          <cell r="T15">
            <v>0</v>
          </cell>
          <cell r="U15">
            <v>312</v>
          </cell>
          <cell r="V15">
            <v>0</v>
          </cell>
          <cell r="W15" t="str">
            <v>#REF!</v>
          </cell>
          <cell r="X15" t="str">
            <v>#REF!</v>
          </cell>
          <cell r="Y15" t="str">
            <v>09. BAST-1</v>
          </cell>
        </row>
        <row r="16">
          <cell r="E16" t="str">
            <v>PT3 NEW DIST INNER CITY BAU BAU ODC-BBU-FJ</v>
          </cell>
          <cell r="F16" t="str">
            <v>INNANDA</v>
          </cell>
          <cell r="G16" t="str">
            <v>PO / SP</v>
          </cell>
          <cell r="H16" t="str">
            <v>C.Tel.86/LG 000/DR7-12700000/2021</v>
          </cell>
          <cell r="I16" t="str">
            <v>K.TEL.001150/HK.810/DR7-10400000/2021</v>
          </cell>
          <cell r="J16">
            <v>44306</v>
          </cell>
          <cell r="K16">
            <v>44365</v>
          </cell>
          <cell r="L16">
            <v>87848490</v>
          </cell>
          <cell r="M16">
            <v>21849052</v>
          </cell>
          <cell r="N16">
            <v>109697542</v>
          </cell>
          <cell r="O16">
            <v>0</v>
          </cell>
          <cell r="P16">
            <v>0</v>
          </cell>
          <cell r="Q16">
            <v>0</v>
          </cell>
          <cell r="R16">
            <v>109697542</v>
          </cell>
          <cell r="S16">
            <v>152</v>
          </cell>
          <cell r="T16">
            <v>0</v>
          </cell>
          <cell r="U16">
            <v>586</v>
          </cell>
          <cell r="V16">
            <v>0</v>
          </cell>
          <cell r="W16" t="str">
            <v>#REF!</v>
          </cell>
          <cell r="X16" t="str">
            <v>#REF!</v>
          </cell>
          <cell r="Y16" t="str">
            <v>09. BAST-1</v>
          </cell>
        </row>
        <row r="17">
          <cell r="E17" t="str">
            <v>PT3 NEW DIST INNER CITY BAU BAU ODC-BBU-FAJ</v>
          </cell>
          <cell r="F17" t="str">
            <v>INNANDA</v>
          </cell>
          <cell r="G17" t="str">
            <v>PO / SP</v>
          </cell>
          <cell r="H17" t="str">
            <v>C.Tel.86/LG 000/DR7-12700000/2021</v>
          </cell>
          <cell r="I17" t="str">
            <v>K.TEL.001150/HK.810/DR7-10400000/2021</v>
          </cell>
          <cell r="J17">
            <v>44306</v>
          </cell>
          <cell r="K17">
            <v>44365</v>
          </cell>
          <cell r="L17">
            <v>140747313</v>
          </cell>
          <cell r="M17">
            <v>28964523</v>
          </cell>
          <cell r="N17">
            <v>169711836</v>
          </cell>
          <cell r="O17">
            <v>0</v>
          </cell>
          <cell r="P17">
            <v>0</v>
          </cell>
          <cell r="Q17">
            <v>0</v>
          </cell>
          <cell r="R17">
            <v>169711836</v>
          </cell>
          <cell r="S17">
            <v>112</v>
          </cell>
          <cell r="T17">
            <v>64</v>
          </cell>
          <cell r="U17">
            <v>354</v>
          </cell>
          <cell r="V17">
            <v>0</v>
          </cell>
          <cell r="W17" t="str">
            <v>#REF!</v>
          </cell>
          <cell r="X17" t="str">
            <v>#REF!</v>
          </cell>
          <cell r="Y17" t="str">
            <v>09. BAST-1</v>
          </cell>
        </row>
        <row r="18">
          <cell r="E18" t="str">
            <v>PT3 NEW DIST INNER CITY BAU BAU ODC-BBU-FM</v>
          </cell>
          <cell r="F18" t="str">
            <v>INNANDA</v>
          </cell>
          <cell r="G18" t="str">
            <v>PO / SP</v>
          </cell>
          <cell r="H18" t="str">
            <v>C.Tel.86/LG 000/DR7-12700000/2021</v>
          </cell>
          <cell r="I18" t="str">
            <v>K.TEL.001150/HK.810/DR7-10400000/2021</v>
          </cell>
          <cell r="J18">
            <v>44306</v>
          </cell>
          <cell r="K18">
            <v>44365</v>
          </cell>
          <cell r="L18">
            <v>152015253</v>
          </cell>
          <cell r="M18">
            <v>35028185</v>
          </cell>
          <cell r="N18">
            <v>187043438</v>
          </cell>
          <cell r="O18">
            <v>0</v>
          </cell>
          <cell r="P18">
            <v>0</v>
          </cell>
          <cell r="Q18">
            <v>0</v>
          </cell>
          <cell r="R18">
            <v>187043438</v>
          </cell>
          <cell r="S18">
            <v>64</v>
          </cell>
          <cell r="T18">
            <v>144</v>
          </cell>
          <cell r="U18">
            <v>316</v>
          </cell>
          <cell r="V18">
            <v>0</v>
          </cell>
          <cell r="W18" t="str">
            <v>#REF!</v>
          </cell>
          <cell r="X18" t="str">
            <v>#REF!</v>
          </cell>
          <cell r="Y18" t="str">
            <v>09. BAST-1</v>
          </cell>
        </row>
        <row r="19">
          <cell r="E19" t="str">
            <v>PT3 NEW DIST INNER CITY BAU BAU ODC-BBU-FV</v>
          </cell>
          <cell r="F19" t="str">
            <v>INNANDA</v>
          </cell>
          <cell r="G19" t="str">
            <v>PO / SP</v>
          </cell>
          <cell r="H19" t="str">
            <v>C.Tel.86/LG 000/DR7-12700000/2021</v>
          </cell>
          <cell r="I19" t="str">
            <v>K.TEL.001150/HK.810/DR7-10400000/2021</v>
          </cell>
          <cell r="J19">
            <v>44306</v>
          </cell>
          <cell r="K19">
            <v>44365</v>
          </cell>
          <cell r="L19">
            <v>204061297</v>
          </cell>
          <cell r="M19">
            <v>41919385</v>
          </cell>
          <cell r="N19">
            <v>245980682</v>
          </cell>
          <cell r="O19">
            <v>0</v>
          </cell>
          <cell r="P19">
            <v>0</v>
          </cell>
          <cell r="Q19">
            <v>0</v>
          </cell>
          <cell r="R19">
            <v>245980682</v>
          </cell>
          <cell r="S19">
            <v>104</v>
          </cell>
          <cell r="T19">
            <v>120</v>
          </cell>
          <cell r="U19">
            <v>186</v>
          </cell>
          <cell r="V19">
            <v>0</v>
          </cell>
          <cell r="W19" t="str">
            <v>#REF!</v>
          </cell>
          <cell r="X19" t="str">
            <v>#REF!</v>
          </cell>
          <cell r="Y19" t="str">
            <v>09. BAST-1</v>
          </cell>
        </row>
        <row r="20">
          <cell r="E20" t="str">
            <v>PT3 NEW DIST INNER CITY BAU BAU ODC-BBU-FX</v>
          </cell>
          <cell r="F20" t="str">
            <v>INNANDA</v>
          </cell>
          <cell r="G20" t="str">
            <v>PO / SP</v>
          </cell>
          <cell r="H20" t="str">
            <v>C.Tel.86/LG 000/DR7-12700000/2021</v>
          </cell>
          <cell r="I20" t="str">
            <v>K.TEL.001150/HK.810/DR7-10400000/2021</v>
          </cell>
          <cell r="J20">
            <v>44306</v>
          </cell>
          <cell r="K20">
            <v>44365</v>
          </cell>
          <cell r="L20">
            <v>79931340</v>
          </cell>
          <cell r="M20">
            <v>18740987</v>
          </cell>
          <cell r="N20">
            <v>98672327</v>
          </cell>
          <cell r="O20">
            <v>0</v>
          </cell>
          <cell r="P20">
            <v>0</v>
          </cell>
          <cell r="Q20">
            <v>0</v>
          </cell>
          <cell r="R20">
            <v>98672327</v>
          </cell>
          <cell r="S20">
            <v>120</v>
          </cell>
          <cell r="T20">
            <v>64</v>
          </cell>
          <cell r="U20">
            <v>472</v>
          </cell>
          <cell r="V20">
            <v>0</v>
          </cell>
          <cell r="W20" t="str">
            <v>#REF!</v>
          </cell>
          <cell r="X20" t="str">
            <v>#REF!</v>
          </cell>
          <cell r="Y20" t="str">
            <v>09. BAST-1</v>
          </cell>
        </row>
        <row r="21">
          <cell r="E21" t="str">
            <v>PT3 NEW DIST SAMPOLAWA</v>
          </cell>
          <cell r="F21" t="str">
            <v>INNANDA</v>
          </cell>
          <cell r="G21" t="str">
            <v>PO / SP</v>
          </cell>
          <cell r="H21" t="str">
            <v>C.Tel.86/LG 000/DR7-12700000/2021</v>
          </cell>
          <cell r="I21" t="str">
            <v>K.TEL.001150/HK.810/DR7-10400000/2021</v>
          </cell>
          <cell r="J21">
            <v>44306</v>
          </cell>
          <cell r="K21">
            <v>44365</v>
          </cell>
          <cell r="L21">
            <v>165740282</v>
          </cell>
          <cell r="M21">
            <v>33204122</v>
          </cell>
          <cell r="N21">
            <v>198944404</v>
          </cell>
          <cell r="O21">
            <v>0</v>
          </cell>
          <cell r="P21">
            <v>0</v>
          </cell>
          <cell r="Q21">
            <v>0</v>
          </cell>
          <cell r="R21">
            <v>198944404</v>
          </cell>
          <cell r="S21">
            <v>128</v>
          </cell>
          <cell r="T21">
            <v>432</v>
          </cell>
          <cell r="U21">
            <v>289</v>
          </cell>
          <cell r="V21">
            <v>0</v>
          </cell>
          <cell r="W21" t="str">
            <v>#REF!</v>
          </cell>
          <cell r="X21" t="str">
            <v>#REF!</v>
          </cell>
          <cell r="Y21" t="str">
            <v>09. BAST-1</v>
          </cell>
        </row>
        <row r="22">
          <cell r="E22" t="str">
            <v>PT3 MINI OLT INNER CITY KENDARI SAMPARA</v>
          </cell>
          <cell r="F22" t="str">
            <v>INNANDA</v>
          </cell>
          <cell r="G22" t="str">
            <v>PO / SP</v>
          </cell>
          <cell r="H22" t="str">
            <v>C.Tel.86/LG 000/DR7-12700000/2021</v>
          </cell>
          <cell r="I22" t="str">
            <v>K.TEL.001150/HK.810/DR7-10400000/2021</v>
          </cell>
          <cell r="J22">
            <v>44306</v>
          </cell>
          <cell r="K22">
            <v>44365</v>
          </cell>
          <cell r="L22">
            <v>554695538</v>
          </cell>
          <cell r="M22">
            <v>126147436</v>
          </cell>
          <cell r="N22">
            <v>680842974</v>
          </cell>
          <cell r="O22">
            <v>0</v>
          </cell>
          <cell r="P22">
            <v>0</v>
          </cell>
          <cell r="Q22">
            <v>0</v>
          </cell>
          <cell r="R22">
            <v>680842974</v>
          </cell>
          <cell r="S22">
            <v>160</v>
          </cell>
          <cell r="T22">
            <v>408</v>
          </cell>
          <cell r="U22">
            <v>197</v>
          </cell>
          <cell r="V22">
            <v>0</v>
          </cell>
          <cell r="W22" t="str">
            <v>#REF!</v>
          </cell>
          <cell r="X22" t="str">
            <v>#REF!</v>
          </cell>
          <cell r="Y22" t="str">
            <v>09. BAST-1</v>
          </cell>
        </row>
        <row r="23">
          <cell r="E23" t="str">
            <v>AMERORO</v>
          </cell>
          <cell r="F23" t="str">
            <v>INNANDA</v>
          </cell>
          <cell r="G23" t="str">
            <v>PO / SP</v>
          </cell>
          <cell r="H23" t="str">
            <v>C.Tel.86/LG 000/DR7-12700000/2021</v>
          </cell>
          <cell r="I23" t="str">
            <v>K.TEL.001150/HK.810/DR7-10400000/2021</v>
          </cell>
          <cell r="J23">
            <v>44306</v>
          </cell>
          <cell r="K23">
            <v>44365</v>
          </cell>
          <cell r="L23">
            <v>167358113</v>
          </cell>
          <cell r="M23">
            <v>30838389</v>
          </cell>
          <cell r="N23">
            <v>198196502</v>
          </cell>
          <cell r="O23">
            <v>0</v>
          </cell>
          <cell r="P23">
            <v>0</v>
          </cell>
          <cell r="Q23">
            <v>0</v>
          </cell>
          <cell r="R23">
            <v>198196502</v>
          </cell>
          <cell r="S23">
            <v>408</v>
          </cell>
          <cell r="T23">
            <v>104</v>
          </cell>
          <cell r="U23">
            <v>1367</v>
          </cell>
          <cell r="V23">
            <v>0</v>
          </cell>
          <cell r="W23" t="str">
            <v>#REF!</v>
          </cell>
          <cell r="X23" t="str">
            <v>#REF!</v>
          </cell>
          <cell r="Y23" t="str">
            <v>09. BAST-1</v>
          </cell>
        </row>
        <row r="24">
          <cell r="E24" t="str">
            <v>POROS AMERORO</v>
          </cell>
          <cell r="F24" t="str">
            <v>INNANDA</v>
          </cell>
          <cell r="G24" t="str">
            <v>PO / SP</v>
          </cell>
          <cell r="H24" t="str">
            <v>C.Tel.86/LG 000/DR7-12700000/2021</v>
          </cell>
          <cell r="I24" t="str">
            <v>K.TEL.001150/HK.810/DR7-10400000/2021</v>
          </cell>
          <cell r="J24">
            <v>44306</v>
          </cell>
          <cell r="K24">
            <v>44365</v>
          </cell>
          <cell r="L24">
            <v>267165804</v>
          </cell>
          <cell r="M24">
            <v>49960542</v>
          </cell>
          <cell r="N24">
            <v>317126346</v>
          </cell>
          <cell r="O24">
            <v>0</v>
          </cell>
          <cell r="P24">
            <v>0</v>
          </cell>
          <cell r="Q24">
            <v>0</v>
          </cell>
          <cell r="R24">
            <v>317126346</v>
          </cell>
          <cell r="S24">
            <v>240</v>
          </cell>
          <cell r="T24">
            <v>112</v>
          </cell>
          <cell r="U24">
            <v>808</v>
          </cell>
          <cell r="V24">
            <v>0</v>
          </cell>
          <cell r="W24" t="str">
            <v>#REF!</v>
          </cell>
          <cell r="X24" t="str">
            <v>#REF!</v>
          </cell>
          <cell r="Y24" t="str">
            <v>09. BAST-1</v>
          </cell>
        </row>
        <row r="25">
          <cell r="E25" t="str">
            <v>UEPAY</v>
          </cell>
          <cell r="F25" t="str">
            <v>INNANDA</v>
          </cell>
          <cell r="G25" t="str">
            <v>PO / SP</v>
          </cell>
          <cell r="H25" t="str">
            <v>C.Tel.86/LG 000/DR7-12700000/2021</v>
          </cell>
          <cell r="I25" t="str">
            <v>K.TEL.001150/HK.810/DR7-10400000/2021</v>
          </cell>
          <cell r="J25">
            <v>44306</v>
          </cell>
          <cell r="K25">
            <v>44365</v>
          </cell>
          <cell r="L25">
            <v>215780310</v>
          </cell>
          <cell r="M25">
            <v>40240159</v>
          </cell>
          <cell r="N25">
            <v>256020469</v>
          </cell>
          <cell r="O25">
            <v>0</v>
          </cell>
          <cell r="P25">
            <v>0</v>
          </cell>
          <cell r="Q25">
            <v>0</v>
          </cell>
          <cell r="R25">
            <v>256020469</v>
          </cell>
          <cell r="S25">
            <v>144</v>
          </cell>
          <cell r="T25">
            <v>144</v>
          </cell>
          <cell r="U25">
            <v>377</v>
          </cell>
          <cell r="V25">
            <v>0</v>
          </cell>
          <cell r="W25" t="str">
            <v>#REF!</v>
          </cell>
          <cell r="X25" t="str">
            <v>#REF!</v>
          </cell>
          <cell r="Y25" t="str">
            <v>09. BAST-1</v>
          </cell>
        </row>
        <row r="26">
          <cell r="E26" t="str">
            <v>R7 MKS WTP PT3 Lampoko</v>
          </cell>
          <cell r="F26" t="str">
            <v>LAMUNA</v>
          </cell>
          <cell r="G26" t="str">
            <v>PO / SP</v>
          </cell>
          <cell r="H26" t="str">
            <v>C.Tel.84/LG 000/DR7-12700000/2021</v>
          </cell>
          <cell r="I26" t="str">
            <v>K.TEL.001675/HK.810/DR7-10400000/2021</v>
          </cell>
          <cell r="J26">
            <v>44313</v>
          </cell>
          <cell r="K26">
            <v>44342</v>
          </cell>
          <cell r="L26">
            <v>533027026</v>
          </cell>
          <cell r="M26">
            <v>116312305</v>
          </cell>
          <cell r="N26">
            <v>649339331</v>
          </cell>
          <cell r="O26">
            <v>533027026</v>
          </cell>
          <cell r="P26">
            <v>116312305</v>
          </cell>
          <cell r="Q26">
            <v>649339331</v>
          </cell>
          <cell r="R26">
            <v>649339331</v>
          </cell>
          <cell r="S26">
            <v>168</v>
          </cell>
          <cell r="T26">
            <v>168</v>
          </cell>
          <cell r="U26">
            <v>1500</v>
          </cell>
          <cell r="V26">
            <v>0</v>
          </cell>
          <cell r="W26" t="str">
            <v>#REF!</v>
          </cell>
          <cell r="X26" t="str">
            <v>#REF!</v>
          </cell>
          <cell r="Y26" t="str">
            <v>10. GR</v>
          </cell>
        </row>
        <row r="27">
          <cell r="E27" t="str">
            <v>R7 MKS WTP PT3 LANCA, POROS Lamuru</v>
          </cell>
          <cell r="F27" t="str">
            <v>LAMUNA</v>
          </cell>
          <cell r="G27" t="str">
            <v>PO / SP</v>
          </cell>
          <cell r="H27" t="str">
            <v>C.Tel.84/LG 000/DR7-12700000/2021</v>
          </cell>
          <cell r="I27" t="str">
            <v>K.TEL.001675/HK.810/DR7-10400000/2021</v>
          </cell>
          <cell r="J27">
            <v>44313</v>
          </cell>
          <cell r="K27">
            <v>44342</v>
          </cell>
          <cell r="L27">
            <v>397385554</v>
          </cell>
          <cell r="M27">
            <v>97497001</v>
          </cell>
          <cell r="N27">
            <v>494882555</v>
          </cell>
          <cell r="O27">
            <v>397385554</v>
          </cell>
          <cell r="P27">
            <v>97497001</v>
          </cell>
          <cell r="Q27">
            <v>494882555</v>
          </cell>
          <cell r="R27">
            <v>494882555</v>
          </cell>
          <cell r="S27">
            <v>176</v>
          </cell>
          <cell r="T27">
            <v>160</v>
          </cell>
          <cell r="U27">
            <v>1337</v>
          </cell>
          <cell r="V27">
            <v>0</v>
          </cell>
          <cell r="W27" t="str">
            <v>#REF!</v>
          </cell>
          <cell r="X27" t="str">
            <v>#REF!</v>
          </cell>
          <cell r="Y27" t="str">
            <v>10. GR</v>
          </cell>
        </row>
        <row r="28">
          <cell r="E28" t="str">
            <v>NEW ODC POLE TINAMBUNG</v>
          </cell>
          <cell r="F28" t="str">
            <v>MJL</v>
          </cell>
          <cell r="G28" t="str">
            <v>PO / SP</v>
          </cell>
          <cell r="H28" t="str">
            <v xml:space="preserve">C.Tel.82/LG 000/DR7-12700000/2021
</v>
          </cell>
          <cell r="I28" t="str">
            <v>K.TEL.001243/HK.810/DR7-10400000/2021</v>
          </cell>
          <cell r="J28">
            <v>44308</v>
          </cell>
          <cell r="K28">
            <v>44337</v>
          </cell>
          <cell r="L28">
            <v>312120962</v>
          </cell>
          <cell r="M28">
            <v>73363547</v>
          </cell>
          <cell r="N28">
            <v>385484509</v>
          </cell>
          <cell r="O28">
            <v>328894992</v>
          </cell>
          <cell r="P28">
            <v>77268420</v>
          </cell>
          <cell r="Q28">
            <v>406163412</v>
          </cell>
          <cell r="R28">
            <v>406163412</v>
          </cell>
          <cell r="S28">
            <v>192</v>
          </cell>
          <cell r="T28">
            <v>192</v>
          </cell>
          <cell r="U28">
            <v>1068</v>
          </cell>
          <cell r="V28">
            <v>0</v>
          </cell>
          <cell r="W28" t="str">
            <v>#REF!</v>
          </cell>
          <cell r="X28" t="str">
            <v>#REF!</v>
          </cell>
          <cell r="Y28" t="str">
            <v>10. GR</v>
          </cell>
        </row>
        <row r="29">
          <cell r="E29" t="str">
            <v>NEW DS ODC-PRE-FQ</v>
          </cell>
          <cell r="F29" t="str">
            <v>MJL</v>
          </cell>
          <cell r="G29" t="str">
            <v>PO / SP</v>
          </cell>
          <cell r="H29" t="str">
            <v xml:space="preserve">C.Tel.82/LG 000/DR7-12700000/2021
</v>
          </cell>
          <cell r="I29" t="str">
            <v>K.TEL.001243/HK.810/DR7-10400000/2021</v>
          </cell>
          <cell r="J29">
            <v>44308</v>
          </cell>
          <cell r="K29">
            <v>44337</v>
          </cell>
          <cell r="L29">
            <v>122238596</v>
          </cell>
          <cell r="M29">
            <v>24619162</v>
          </cell>
          <cell r="N29">
            <v>146857758</v>
          </cell>
          <cell r="O29">
            <v>125532633</v>
          </cell>
          <cell r="P29">
            <v>25719467</v>
          </cell>
          <cell r="Q29">
            <v>151252100</v>
          </cell>
          <cell r="R29">
            <v>151252100</v>
          </cell>
          <cell r="S29">
            <v>128</v>
          </cell>
          <cell r="T29">
            <v>128</v>
          </cell>
          <cell r="U29">
            <v>275</v>
          </cell>
          <cell r="V29">
            <v>0</v>
          </cell>
          <cell r="W29" t="str">
            <v>#REF!</v>
          </cell>
          <cell r="X29" t="str">
            <v>#REF!</v>
          </cell>
          <cell r="Y29" t="str">
            <v>10. GR</v>
          </cell>
        </row>
        <row r="30">
          <cell r="E30" t="str">
            <v>NEW DS 5 ODC-WON-FAE</v>
          </cell>
          <cell r="F30" t="str">
            <v>MJL</v>
          </cell>
          <cell r="G30" t="str">
            <v>PO / SP</v>
          </cell>
          <cell r="H30" t="str">
            <v xml:space="preserve">C.Tel.82/LG 000/DR7-12700000/2021
</v>
          </cell>
          <cell r="I30" t="str">
            <v>K.TEL.001243/HK.810/DR7-10400000/2021</v>
          </cell>
          <cell r="J30">
            <v>44308</v>
          </cell>
          <cell r="K30">
            <v>44337</v>
          </cell>
          <cell r="L30">
            <v>406376652</v>
          </cell>
          <cell r="M30">
            <v>76329651</v>
          </cell>
          <cell r="N30">
            <v>482706303</v>
          </cell>
          <cell r="O30">
            <v>421050982</v>
          </cell>
          <cell r="P30">
            <v>79129846</v>
          </cell>
          <cell r="Q30">
            <v>500180828</v>
          </cell>
          <cell r="R30">
            <v>500180828</v>
          </cell>
          <cell r="S30">
            <v>168</v>
          </cell>
          <cell r="T30">
            <v>168</v>
          </cell>
          <cell r="U30">
            <v>800</v>
          </cell>
          <cell r="V30">
            <v>0</v>
          </cell>
          <cell r="W30" t="str">
            <v>#REF!</v>
          </cell>
          <cell r="X30" t="str">
            <v>#REF!</v>
          </cell>
          <cell r="Y30" t="str">
            <v>10. GR</v>
          </cell>
        </row>
        <row r="31">
          <cell r="E31" t="str">
            <v>GANTARANG</v>
          </cell>
          <cell r="F31" t="str">
            <v>SEMAR</v>
          </cell>
          <cell r="G31" t="str">
            <v>PO / SP</v>
          </cell>
          <cell r="H31" t="str">
            <v>C.Tel.84/LG 000/DR7-12700000/2021</v>
          </cell>
          <cell r="I31" t="str">
            <v>K.TEL.001623/HK.810/DR7-10400000/2021</v>
          </cell>
          <cell r="J31">
            <v>44313</v>
          </cell>
          <cell r="K31">
            <v>44342</v>
          </cell>
          <cell r="L31">
            <v>294643101</v>
          </cell>
          <cell r="M31">
            <v>63867489</v>
          </cell>
          <cell r="N31">
            <v>358510590</v>
          </cell>
          <cell r="O31">
            <v>295466356</v>
          </cell>
          <cell r="P31">
            <v>64435933</v>
          </cell>
          <cell r="Q31">
            <v>359902289</v>
          </cell>
          <cell r="R31">
            <v>359902289</v>
          </cell>
          <cell r="S31">
            <v>184</v>
          </cell>
          <cell r="T31">
            <v>184</v>
          </cell>
          <cell r="U31">
            <v>1034</v>
          </cell>
          <cell r="V31">
            <v>0</v>
          </cell>
          <cell r="W31" t="str">
            <v>#REF!</v>
          </cell>
          <cell r="X31" t="str">
            <v>#REF!</v>
          </cell>
          <cell r="Y31" t="str">
            <v>10. GR</v>
          </cell>
        </row>
        <row r="32">
          <cell r="E32" t="str">
            <v>PALANG BARAE</v>
          </cell>
          <cell r="F32" t="str">
            <v>SEMAR</v>
          </cell>
          <cell r="G32" t="str">
            <v>PO / SP</v>
          </cell>
          <cell r="H32" t="str">
            <v>C.Tel.84/LG 000/DR7-12700000/2021</v>
          </cell>
          <cell r="I32" t="str">
            <v>K.TEL.001623/HK.810/DR7-10400000/2021</v>
          </cell>
          <cell r="J32">
            <v>44313</v>
          </cell>
          <cell r="K32">
            <v>44342</v>
          </cell>
          <cell r="L32">
            <v>293059860</v>
          </cell>
          <cell r="M32">
            <v>67429687</v>
          </cell>
          <cell r="N32">
            <v>360489547</v>
          </cell>
          <cell r="O32">
            <v>293112882</v>
          </cell>
          <cell r="P32">
            <v>68903434</v>
          </cell>
          <cell r="Q32">
            <v>362016316</v>
          </cell>
          <cell r="R32">
            <v>362016316</v>
          </cell>
          <cell r="S32">
            <v>192</v>
          </cell>
          <cell r="T32">
            <v>192</v>
          </cell>
          <cell r="U32">
            <v>1092</v>
          </cell>
          <cell r="V32">
            <v>0</v>
          </cell>
          <cell r="W32" t="str">
            <v>#REF!</v>
          </cell>
          <cell r="X32" t="str">
            <v>#REF!</v>
          </cell>
          <cell r="Y32" t="str">
            <v>10. GR</v>
          </cell>
        </row>
        <row r="33">
          <cell r="E33" t="str">
            <v>BUMI KAYANA, BONEWA ESTATE, d'Arinda Residence</v>
          </cell>
          <cell r="F33" t="str">
            <v>SIPAKALEBBI</v>
          </cell>
          <cell r="G33" t="str">
            <v>PO / SP</v>
          </cell>
          <cell r="H33" t="str">
            <v>C.Tel.84/LG 000/DR7-12700000/2021</v>
          </cell>
          <cell r="I33" t="str">
            <v>K.TEL.001672/HK.810/DR7-10400000/2021</v>
          </cell>
          <cell r="J33">
            <v>44313</v>
          </cell>
          <cell r="K33">
            <v>44357</v>
          </cell>
          <cell r="L33">
            <v>424800730</v>
          </cell>
          <cell r="M33">
            <v>93071793</v>
          </cell>
          <cell r="N33">
            <v>517872523</v>
          </cell>
          <cell r="O33">
            <v>0</v>
          </cell>
          <cell r="P33">
            <v>0</v>
          </cell>
          <cell r="Q33">
            <v>0</v>
          </cell>
          <cell r="R33">
            <v>517872523</v>
          </cell>
          <cell r="S33">
            <v>216</v>
          </cell>
          <cell r="T33">
            <v>216</v>
          </cell>
          <cell r="U33">
            <v>1471</v>
          </cell>
          <cell r="V33">
            <v>0</v>
          </cell>
          <cell r="W33" t="str">
            <v>#REF!</v>
          </cell>
          <cell r="X33" t="str">
            <v>#REF!</v>
          </cell>
          <cell r="Y33" t="str">
            <v>10. GR</v>
          </cell>
        </row>
        <row r="34">
          <cell r="E34" t="str">
            <v>Bakung Regency dan sekitarnya 1</v>
          </cell>
          <cell r="F34" t="str">
            <v>SIPAKALEBBI</v>
          </cell>
          <cell r="G34" t="str">
            <v>PO / SP</v>
          </cell>
          <cell r="H34" t="str">
            <v>C.Tel.84/LG 000/DR7-12700000/2021</v>
          </cell>
          <cell r="I34" t="str">
            <v>K.TEL.001672/HK.810/DR7-10400000/2021</v>
          </cell>
          <cell r="J34">
            <v>44313</v>
          </cell>
          <cell r="K34">
            <v>44357</v>
          </cell>
          <cell r="L34">
            <v>144598413</v>
          </cell>
          <cell r="M34">
            <v>32101495</v>
          </cell>
          <cell r="N34">
            <v>176699908</v>
          </cell>
          <cell r="O34">
            <v>0</v>
          </cell>
          <cell r="P34">
            <v>0</v>
          </cell>
          <cell r="Q34">
            <v>0</v>
          </cell>
          <cell r="R34">
            <v>176699908</v>
          </cell>
          <cell r="S34">
            <v>144</v>
          </cell>
          <cell r="T34">
            <v>160</v>
          </cell>
          <cell r="U34">
            <v>439</v>
          </cell>
          <cell r="V34">
            <v>0</v>
          </cell>
          <cell r="W34" t="str">
            <v>#REF!</v>
          </cell>
          <cell r="X34" t="str">
            <v>#REF!</v>
          </cell>
          <cell r="Y34" t="str">
            <v>10. GR</v>
          </cell>
        </row>
        <row r="35">
          <cell r="E35" t="str">
            <v>Bakung Regency dan sekitarnya 2</v>
          </cell>
          <cell r="F35" t="str">
            <v>SIPAKALEBBI</v>
          </cell>
          <cell r="G35" t="str">
            <v>PO / SP</v>
          </cell>
          <cell r="H35" t="str">
            <v>C.Tel.84/LG 000/DR7-12700000/2021</v>
          </cell>
          <cell r="I35" t="str">
            <v>K.TEL.001672/HK.810/DR7-10400000/2021</v>
          </cell>
          <cell r="J35">
            <v>44313</v>
          </cell>
          <cell r="K35">
            <v>44357</v>
          </cell>
          <cell r="L35">
            <v>114059945</v>
          </cell>
          <cell r="M35">
            <v>26980338</v>
          </cell>
          <cell r="N35">
            <v>141040283</v>
          </cell>
          <cell r="O35">
            <v>0</v>
          </cell>
          <cell r="P35">
            <v>0</v>
          </cell>
          <cell r="Q35">
            <v>0</v>
          </cell>
          <cell r="R35">
            <v>141040283</v>
          </cell>
          <cell r="S35">
            <v>80</v>
          </cell>
          <cell r="T35">
            <v>88</v>
          </cell>
          <cell r="U35">
            <v>386</v>
          </cell>
          <cell r="V35">
            <v>0</v>
          </cell>
          <cell r="W35" t="str">
            <v>#REF!</v>
          </cell>
          <cell r="X35" t="str">
            <v>#REF!</v>
          </cell>
          <cell r="Y35" t="str">
            <v>10. GR</v>
          </cell>
        </row>
        <row r="36">
          <cell r="E36" t="str">
            <v>SANGAJI &amp; TUBO</v>
          </cell>
          <cell r="F36" t="str">
            <v>SOLUSI AKSES MANDIRI</v>
          </cell>
          <cell r="G36" t="str">
            <v>PO / SP</v>
          </cell>
          <cell r="H36" t="str">
            <v>C.Tel.88/LG 000/DR7-12700000/2021</v>
          </cell>
          <cell r="I36" t="str">
            <v>K.TEL.001178/HK.810/DR7-10400000/2021</v>
          </cell>
          <cell r="J36">
            <v>44307</v>
          </cell>
          <cell r="K36">
            <v>44336</v>
          </cell>
          <cell r="L36">
            <v>281658954</v>
          </cell>
          <cell r="M36">
            <v>67811411</v>
          </cell>
          <cell r="N36">
            <v>349470365</v>
          </cell>
          <cell r="O36">
            <v>281658954</v>
          </cell>
          <cell r="P36">
            <v>67811411</v>
          </cell>
          <cell r="Q36">
            <v>349470365</v>
          </cell>
          <cell r="R36">
            <v>349470365</v>
          </cell>
          <cell r="S36">
            <v>176</v>
          </cell>
          <cell r="T36">
            <v>176</v>
          </cell>
          <cell r="U36">
            <v>834</v>
          </cell>
          <cell r="V36">
            <v>0</v>
          </cell>
          <cell r="W36" t="str">
            <v>#REF!</v>
          </cell>
          <cell r="X36" t="str">
            <v>#REF!</v>
          </cell>
          <cell r="Y36" t="str">
            <v>#REF!</v>
          </cell>
        </row>
        <row r="37">
          <cell r="E37" t="str">
            <v>CLUSTER PITU</v>
          </cell>
          <cell r="F37" t="str">
            <v>SOLUSI AKSES MANDIRI</v>
          </cell>
          <cell r="G37" t="str">
            <v>PO / SP</v>
          </cell>
          <cell r="H37" t="str">
            <v>C.Tel.88/LG 000/DR7-12700000/2021</v>
          </cell>
          <cell r="I37" t="str">
            <v>K.TEL.001178/HK.810/DR7-10400000/2021</v>
          </cell>
          <cell r="J37">
            <v>44307</v>
          </cell>
          <cell r="K37">
            <v>44336</v>
          </cell>
          <cell r="L37">
            <v>399802260</v>
          </cell>
          <cell r="M37">
            <v>94853303</v>
          </cell>
          <cell r="N37">
            <v>494655563</v>
          </cell>
          <cell r="O37">
            <v>399802260</v>
          </cell>
          <cell r="P37">
            <v>94853303</v>
          </cell>
          <cell r="Q37">
            <v>494655563</v>
          </cell>
          <cell r="R37">
            <v>494655563</v>
          </cell>
          <cell r="S37">
            <v>176</v>
          </cell>
          <cell r="T37">
            <v>176</v>
          </cell>
          <cell r="U37">
            <v>597</v>
          </cell>
          <cell r="V37">
            <v>0</v>
          </cell>
          <cell r="W37" t="str">
            <v>#REF!</v>
          </cell>
          <cell r="X37" t="str">
            <v>#REF!</v>
          </cell>
        </row>
        <row r="38">
          <cell r="E38" t="str">
            <v>05. FTTH JL. UMAR SIDIKI</v>
          </cell>
          <cell r="F38" t="str">
            <v>TA</v>
          </cell>
          <cell r="G38" t="str">
            <v>PELIMPAHAN</v>
          </cell>
          <cell r="H38" t="str">
            <v>C.Tel.81/LG 000/DR7-12700000/2021</v>
          </cell>
          <cell r="L38">
            <v>480427376</v>
          </cell>
          <cell r="M38">
            <v>121456244</v>
          </cell>
          <cell r="N38">
            <v>601883620</v>
          </cell>
          <cell r="O38">
            <v>0</v>
          </cell>
          <cell r="P38">
            <v>0</v>
          </cell>
          <cell r="Q38">
            <v>0</v>
          </cell>
          <cell r="R38">
            <v>601883620</v>
          </cell>
          <cell r="S38">
            <v>144</v>
          </cell>
          <cell r="T38">
            <v>144</v>
          </cell>
          <cell r="U38">
            <v>1056</v>
          </cell>
          <cell r="V38">
            <v>0</v>
          </cell>
          <cell r="W38" t="str">
            <v>#REF!</v>
          </cell>
          <cell r="X38" t="str">
            <v>#REF!</v>
          </cell>
          <cell r="Y38" t="str">
            <v>10. GR</v>
          </cell>
        </row>
        <row r="39">
          <cell r="E39" t="str">
            <v>06. FTTH ULANTA</v>
          </cell>
          <cell r="F39" t="str">
            <v>TA</v>
          </cell>
          <cell r="G39" t="str">
            <v>PELIMPAHAN</v>
          </cell>
          <cell r="H39" t="str">
            <v>C.Tel.81/LG 000/DR7-12700000/2021</v>
          </cell>
          <cell r="L39">
            <v>201605221</v>
          </cell>
          <cell r="M39">
            <v>44887146</v>
          </cell>
          <cell r="N39">
            <v>246492367</v>
          </cell>
          <cell r="O39">
            <v>0</v>
          </cell>
          <cell r="P39">
            <v>0</v>
          </cell>
          <cell r="Q39">
            <v>0</v>
          </cell>
          <cell r="R39">
            <v>246492367</v>
          </cell>
          <cell r="S39">
            <v>48</v>
          </cell>
          <cell r="T39">
            <v>48</v>
          </cell>
          <cell r="U39">
            <v>512</v>
          </cell>
          <cell r="V39">
            <v>0</v>
          </cell>
          <cell r="W39" t="str">
            <v>#REF!</v>
          </cell>
          <cell r="X39" t="str">
            <v>#REF!</v>
          </cell>
          <cell r="Y39" t="str">
            <v>10. GR</v>
          </cell>
        </row>
        <row r="40">
          <cell r="E40" t="str">
            <v>07. FTTH BOLUDAWA</v>
          </cell>
          <cell r="F40" t="str">
            <v>TA</v>
          </cell>
          <cell r="G40" t="str">
            <v>PELIMPAHAN</v>
          </cell>
          <cell r="H40" t="str">
            <v>C.Tel.81/LG 000/DR7-12700000/2021</v>
          </cell>
          <cell r="L40">
            <v>444502183</v>
          </cell>
          <cell r="M40">
            <v>126539923</v>
          </cell>
          <cell r="N40">
            <v>571042106</v>
          </cell>
          <cell r="O40">
            <v>0</v>
          </cell>
          <cell r="P40">
            <v>0</v>
          </cell>
          <cell r="Q40">
            <v>0</v>
          </cell>
          <cell r="R40">
            <v>571042106</v>
          </cell>
          <cell r="S40">
            <v>176</v>
          </cell>
          <cell r="T40">
            <v>176</v>
          </cell>
          <cell r="U40">
            <v>1166</v>
          </cell>
          <cell r="V40">
            <v>0</v>
          </cell>
          <cell r="W40" t="str">
            <v>#REF!</v>
          </cell>
          <cell r="X40" t="str">
            <v>#REF!</v>
          </cell>
          <cell r="Y40" t="str">
            <v>10. GR</v>
          </cell>
        </row>
        <row r="41">
          <cell r="E41" t="str">
            <v>01. FTTH PERUM GRIYA SULTANA 4</v>
          </cell>
          <cell r="F41" t="str">
            <v>TA</v>
          </cell>
          <cell r="G41" t="str">
            <v>PELIMPAHAN</v>
          </cell>
          <cell r="H41" t="str">
            <v>C.Tel.81/LG 000/DR7-12700000/2021</v>
          </cell>
          <cell r="L41">
            <v>62320709</v>
          </cell>
          <cell r="M41">
            <v>14964751</v>
          </cell>
          <cell r="N41">
            <v>77285460</v>
          </cell>
          <cell r="O41">
            <v>0</v>
          </cell>
          <cell r="P41">
            <v>0</v>
          </cell>
          <cell r="Q41">
            <v>0</v>
          </cell>
          <cell r="R41">
            <v>77285460</v>
          </cell>
          <cell r="S41">
            <v>80</v>
          </cell>
          <cell r="T41">
            <v>80</v>
          </cell>
          <cell r="U41">
            <v>151</v>
          </cell>
          <cell r="V41">
            <v>0</v>
          </cell>
          <cell r="W41" t="str">
            <v>#REF!</v>
          </cell>
          <cell r="X41" t="str">
            <v>#REF!</v>
          </cell>
          <cell r="Y41" t="str">
            <v>10. GR</v>
          </cell>
        </row>
        <row r="42">
          <cell r="E42" t="str">
            <v>02. PERUM GRIYA NINDI PERMAI 3</v>
          </cell>
          <cell r="F42" t="str">
            <v>TA</v>
          </cell>
          <cell r="G42" t="str">
            <v>PELIMPAHAN</v>
          </cell>
          <cell r="H42" t="str">
            <v>C.Tel.81/LG 000/DR7-12700000/2021</v>
          </cell>
          <cell r="L42">
            <v>100305625</v>
          </cell>
          <cell r="M42">
            <v>27081707</v>
          </cell>
          <cell r="N42">
            <v>127387332</v>
          </cell>
          <cell r="O42">
            <v>0</v>
          </cell>
          <cell r="P42">
            <v>0</v>
          </cell>
          <cell r="Q42">
            <v>0</v>
          </cell>
          <cell r="R42">
            <v>127387332</v>
          </cell>
          <cell r="S42">
            <v>48</v>
          </cell>
          <cell r="T42">
            <v>56</v>
          </cell>
          <cell r="U42">
            <v>373</v>
          </cell>
          <cell r="V42">
            <v>0</v>
          </cell>
          <cell r="W42" t="str">
            <v>#REF!</v>
          </cell>
          <cell r="X42" t="str">
            <v>#REF!</v>
          </cell>
          <cell r="Y42" t="str">
            <v>10. GR</v>
          </cell>
        </row>
        <row r="43">
          <cell r="E43" t="str">
            <v>01. FTTH PERUM YULIZKA</v>
          </cell>
          <cell r="F43" t="str">
            <v>TA</v>
          </cell>
          <cell r="G43" t="str">
            <v>PELIMPAHAN</v>
          </cell>
          <cell r="H43" t="str">
            <v>C.Tel.81/LG 000/DR7-12700000/2021</v>
          </cell>
          <cell r="L43">
            <v>164799405</v>
          </cell>
          <cell r="M43">
            <v>40193588</v>
          </cell>
          <cell r="N43">
            <v>204992993</v>
          </cell>
          <cell r="O43">
            <v>0</v>
          </cell>
          <cell r="P43">
            <v>0</v>
          </cell>
          <cell r="Q43">
            <v>0</v>
          </cell>
          <cell r="R43">
            <v>204992993</v>
          </cell>
          <cell r="S43">
            <v>128</v>
          </cell>
          <cell r="T43">
            <v>128</v>
          </cell>
          <cell r="U43">
            <v>564</v>
          </cell>
          <cell r="V43">
            <v>0</v>
          </cell>
          <cell r="W43" t="str">
            <v>#REF!</v>
          </cell>
          <cell r="X43" t="str">
            <v>#REF!</v>
          </cell>
          <cell r="Y43" t="str">
            <v>10. GR</v>
          </cell>
        </row>
        <row r="44">
          <cell r="E44" t="str">
            <v>02. PERUM ALTIRA 1 MONGOLATO</v>
          </cell>
          <cell r="F44" t="str">
            <v>TA</v>
          </cell>
          <cell r="G44" t="str">
            <v>PELIMPAHAN</v>
          </cell>
          <cell r="H44" t="str">
            <v>C.Tel.81/LG 000/DR7-12700000/2021</v>
          </cell>
          <cell r="L44">
            <v>118269112</v>
          </cell>
          <cell r="M44">
            <v>26323903</v>
          </cell>
          <cell r="N44">
            <v>144593015</v>
          </cell>
          <cell r="O44">
            <v>0</v>
          </cell>
          <cell r="P44">
            <v>0</v>
          </cell>
          <cell r="Q44">
            <v>0</v>
          </cell>
          <cell r="R44">
            <v>144593015</v>
          </cell>
          <cell r="S44">
            <v>112</v>
          </cell>
          <cell r="T44">
            <v>96</v>
          </cell>
          <cell r="U44">
            <v>325</v>
          </cell>
          <cell r="V44">
            <v>0</v>
          </cell>
          <cell r="W44" t="str">
            <v>#REF!</v>
          </cell>
          <cell r="X44" t="str">
            <v>#REF!</v>
          </cell>
          <cell r="Y44" t="str">
            <v>10. GR</v>
          </cell>
        </row>
        <row r="45">
          <cell r="E45" t="str">
            <v>03. FTTH PERUM PENTADIO</v>
          </cell>
          <cell r="F45" t="str">
            <v>TA</v>
          </cell>
          <cell r="G45" t="str">
            <v>PELIMPAHAN</v>
          </cell>
          <cell r="H45" t="str">
            <v>C.Tel.81/LG 000/DR7-12700000/2021</v>
          </cell>
          <cell r="L45">
            <v>54705325</v>
          </cell>
          <cell r="M45">
            <v>14799015</v>
          </cell>
          <cell r="N45">
            <v>69504340</v>
          </cell>
          <cell r="O45">
            <v>0</v>
          </cell>
          <cell r="P45">
            <v>0</v>
          </cell>
          <cell r="Q45">
            <v>0</v>
          </cell>
          <cell r="R45">
            <v>69504340</v>
          </cell>
          <cell r="S45">
            <v>40</v>
          </cell>
          <cell r="T45">
            <v>40</v>
          </cell>
          <cell r="U45">
            <v>173</v>
          </cell>
          <cell r="V45">
            <v>0</v>
          </cell>
          <cell r="W45" t="str">
            <v>#REF!</v>
          </cell>
          <cell r="X45" t="str">
            <v>#REF!</v>
          </cell>
          <cell r="Y45" t="str">
            <v>10. GR</v>
          </cell>
        </row>
        <row r="46">
          <cell r="E46" t="str">
            <v>04. FTTH-GRIYA INDAH LESTARI</v>
          </cell>
          <cell r="F46" t="str">
            <v>TA</v>
          </cell>
          <cell r="G46" t="str">
            <v>PELIMPAHAN</v>
          </cell>
          <cell r="H46" t="str">
            <v>C.Tel.81/LG 000/DR7-12700000/2021</v>
          </cell>
          <cell r="L46">
            <v>34878043</v>
          </cell>
          <cell r="M46">
            <v>7805641</v>
          </cell>
          <cell r="N46">
            <v>42683684</v>
          </cell>
          <cell r="O46">
            <v>0</v>
          </cell>
          <cell r="P46">
            <v>0</v>
          </cell>
          <cell r="Q46">
            <v>0</v>
          </cell>
          <cell r="R46">
            <v>42683684</v>
          </cell>
          <cell r="S46">
            <v>64</v>
          </cell>
          <cell r="T46">
            <v>64</v>
          </cell>
          <cell r="U46">
            <v>77</v>
          </cell>
          <cell r="V46">
            <v>0</v>
          </cell>
          <cell r="W46" t="str">
            <v>#REF!</v>
          </cell>
          <cell r="X46" t="str">
            <v>#REF!</v>
          </cell>
          <cell r="Y46" t="str">
            <v>10. GR</v>
          </cell>
        </row>
        <row r="47">
          <cell r="E47" t="str">
            <v>05. FTTH PRM TAMAN INDAH KALFANI</v>
          </cell>
          <cell r="F47" t="str">
            <v>TA</v>
          </cell>
          <cell r="G47" t="str">
            <v>PELIMPAHAN</v>
          </cell>
          <cell r="H47" t="str">
            <v>C.Tel.81/LG 000/DR7-12700000/2021</v>
          </cell>
          <cell r="L47">
            <v>74678552</v>
          </cell>
          <cell r="M47">
            <v>21024117</v>
          </cell>
          <cell r="N47">
            <v>95702669</v>
          </cell>
          <cell r="O47">
            <v>0</v>
          </cell>
          <cell r="P47">
            <v>0</v>
          </cell>
          <cell r="Q47">
            <v>0</v>
          </cell>
          <cell r="R47">
            <v>95702669</v>
          </cell>
          <cell r="S47">
            <v>40</v>
          </cell>
          <cell r="T47">
            <v>40</v>
          </cell>
          <cell r="U47">
            <v>316</v>
          </cell>
          <cell r="V47">
            <v>0</v>
          </cell>
          <cell r="W47" t="str">
            <v>#REF!</v>
          </cell>
          <cell r="X47" t="str">
            <v>#REF!</v>
          </cell>
          <cell r="Y47" t="str">
            <v>10. GR</v>
          </cell>
        </row>
        <row r="48">
          <cell r="E48" t="str">
            <v>PAJUKUKANG</v>
          </cell>
          <cell r="F48" t="str">
            <v>TA</v>
          </cell>
          <cell r="G48" t="str">
            <v>PO / SP</v>
          </cell>
          <cell r="H48" t="str">
            <v>C.Tel.84/LG 000/DR7-12700000/2021</v>
          </cell>
          <cell r="I48" t="str">
            <v>K.TEL.001853/HK.810/DR7-10400000/2021</v>
          </cell>
          <cell r="K48">
            <v>44389</v>
          </cell>
          <cell r="L48">
            <v>322370731</v>
          </cell>
          <cell r="M48">
            <v>79295293</v>
          </cell>
          <cell r="N48">
            <v>401666024</v>
          </cell>
          <cell r="O48">
            <v>0</v>
          </cell>
          <cell r="P48">
            <v>0</v>
          </cell>
          <cell r="Q48">
            <v>0</v>
          </cell>
          <cell r="R48">
            <v>401666024</v>
          </cell>
          <cell r="S48">
            <v>176</v>
          </cell>
          <cell r="T48">
            <v>176</v>
          </cell>
          <cell r="U48">
            <v>1324</v>
          </cell>
          <cell r="V48">
            <v>0</v>
          </cell>
          <cell r="W48" t="str">
            <v>#REF!</v>
          </cell>
          <cell r="X48" t="str">
            <v>#REF!</v>
          </cell>
          <cell r="Y48" t="str">
            <v>07. Selesai UT</v>
          </cell>
        </row>
        <row r="49">
          <cell r="E49" t="str">
            <v>DARUL ISTIQAMAH,PENAMBAHAN BTN TANIAGA</v>
          </cell>
          <cell r="F49" t="str">
            <v>TA</v>
          </cell>
          <cell r="G49" t="str">
            <v>PO / SP</v>
          </cell>
          <cell r="H49" t="str">
            <v>C.Tel.84/LG 000/DR7-12700000/2021</v>
          </cell>
          <cell r="I49" t="str">
            <v>K.TEL.001853/HK.810/DR7-10400000/2021</v>
          </cell>
          <cell r="K49">
            <v>44389</v>
          </cell>
          <cell r="L49">
            <v>157446525</v>
          </cell>
          <cell r="M49">
            <v>37834427</v>
          </cell>
          <cell r="N49">
            <v>195280952</v>
          </cell>
          <cell r="O49">
            <v>0</v>
          </cell>
          <cell r="P49">
            <v>0</v>
          </cell>
          <cell r="Q49">
            <v>0</v>
          </cell>
          <cell r="R49">
            <v>195280952</v>
          </cell>
          <cell r="S49">
            <v>80</v>
          </cell>
          <cell r="T49">
            <v>72</v>
          </cell>
          <cell r="U49">
            <v>528</v>
          </cell>
          <cell r="V49">
            <v>0</v>
          </cell>
          <cell r="W49" t="str">
            <v>#REF!</v>
          </cell>
          <cell r="X49" t="str">
            <v>#REF!</v>
          </cell>
          <cell r="Y49" t="str">
            <v>07. Selesai UT</v>
          </cell>
        </row>
        <row r="50">
          <cell r="E50" t="str">
            <v>SampingIndomaret_Majannang (1)</v>
          </cell>
          <cell r="F50" t="str">
            <v>TA</v>
          </cell>
          <cell r="G50" t="str">
            <v>PO / SP</v>
          </cell>
          <cell r="H50" t="str">
            <v>C.Tel.84/LG 000/DR7-12700000/2021</v>
          </cell>
          <cell r="I50" t="str">
            <v>K.TEL.001853/HK.810/DR7-10400000/2021</v>
          </cell>
          <cell r="K50">
            <v>44389</v>
          </cell>
          <cell r="L50">
            <v>171314758</v>
          </cell>
          <cell r="M50">
            <v>37349671</v>
          </cell>
          <cell r="N50">
            <v>208664429</v>
          </cell>
          <cell r="O50">
            <v>0</v>
          </cell>
          <cell r="P50">
            <v>0</v>
          </cell>
          <cell r="Q50">
            <v>0</v>
          </cell>
          <cell r="R50">
            <v>208664429</v>
          </cell>
          <cell r="S50">
            <v>72</v>
          </cell>
          <cell r="T50">
            <v>72</v>
          </cell>
          <cell r="U50">
            <v>468</v>
          </cell>
          <cell r="V50">
            <v>0</v>
          </cell>
          <cell r="W50" t="str">
            <v>#REF!</v>
          </cell>
          <cell r="X50" t="str">
            <v>#REF!</v>
          </cell>
          <cell r="Y50" t="str">
            <v>07. Selesai UT</v>
          </cell>
        </row>
        <row r="51">
          <cell r="E51" t="str">
            <v>TAMBUA VILLAGE</v>
          </cell>
          <cell r="F51" t="str">
            <v>TA</v>
          </cell>
          <cell r="G51" t="str">
            <v>PO / SP</v>
          </cell>
          <cell r="H51" t="str">
            <v>C.Tel.84/LG 000/DR7-12700000/2021</v>
          </cell>
          <cell r="I51" t="str">
            <v>K.TEL.001853/HK.810/DR7-10400000/2021</v>
          </cell>
          <cell r="K51">
            <v>44389</v>
          </cell>
          <cell r="L51">
            <v>49146122</v>
          </cell>
          <cell r="M51">
            <v>10594026</v>
          </cell>
          <cell r="N51">
            <v>59740148</v>
          </cell>
          <cell r="O51">
            <v>0</v>
          </cell>
          <cell r="P51">
            <v>0</v>
          </cell>
          <cell r="Q51">
            <v>0</v>
          </cell>
          <cell r="R51">
            <v>59740148</v>
          </cell>
          <cell r="S51">
            <v>48</v>
          </cell>
          <cell r="T51">
            <v>48</v>
          </cell>
          <cell r="U51">
            <v>80</v>
          </cell>
          <cell r="V51">
            <v>0</v>
          </cell>
          <cell r="W51" t="str">
            <v>#REF!</v>
          </cell>
          <cell r="X51" t="str">
            <v>#REF!</v>
          </cell>
          <cell r="Y51" t="str">
            <v>07. Selesai UT</v>
          </cell>
        </row>
        <row r="52">
          <cell r="E52" t="str">
            <v>TANAH TEKKO</v>
          </cell>
          <cell r="F52" t="str">
            <v>TA</v>
          </cell>
          <cell r="G52" t="str">
            <v>PO / SP</v>
          </cell>
          <cell r="H52" t="str">
            <v>C.Tel.84/LG 000/DR7-12700000/2021</v>
          </cell>
          <cell r="I52" t="str">
            <v>K.TEL.001853/HK.810/DR7-10400000/2021</v>
          </cell>
          <cell r="K52">
            <v>44389</v>
          </cell>
          <cell r="L52">
            <v>270080082</v>
          </cell>
          <cell r="M52">
            <v>53688958</v>
          </cell>
          <cell r="N52">
            <v>323769040</v>
          </cell>
          <cell r="O52">
            <v>0</v>
          </cell>
          <cell r="P52">
            <v>0</v>
          </cell>
          <cell r="Q52">
            <v>0</v>
          </cell>
          <cell r="R52">
            <v>323769040</v>
          </cell>
          <cell r="S52">
            <v>96</v>
          </cell>
          <cell r="T52">
            <v>96</v>
          </cell>
          <cell r="U52">
            <v>586</v>
          </cell>
          <cell r="V52">
            <v>0</v>
          </cell>
          <cell r="W52" t="str">
            <v>#REF!</v>
          </cell>
          <cell r="X52" t="str">
            <v>#REF!</v>
          </cell>
          <cell r="Y52" t="str">
            <v>07. Selesai UT</v>
          </cell>
        </row>
        <row r="53">
          <cell r="E53" t="str">
            <v>JL.VETERAN,JL.RUSA,JL GAJAH,JLN HARIMAU DKK, JL.JENDRAL SUDIRMAN,JL.RUSA,JL GAJAH,JLN HARIMAU DKK</v>
          </cell>
          <cell r="F53" t="str">
            <v>TA</v>
          </cell>
          <cell r="G53" t="str">
            <v>PO / SP</v>
          </cell>
          <cell r="H53" t="str">
            <v>C.Tel.84/LG 000/DR7-12700000/2021</v>
          </cell>
          <cell r="I53" t="str">
            <v>K.TEL.001853/HK.810/DR7-10400000/2021</v>
          </cell>
          <cell r="K53">
            <v>44389</v>
          </cell>
          <cell r="L53">
            <v>186517884</v>
          </cell>
          <cell r="M53">
            <v>47186877</v>
          </cell>
          <cell r="N53">
            <v>233704761</v>
          </cell>
          <cell r="O53">
            <v>0</v>
          </cell>
          <cell r="P53">
            <v>0</v>
          </cell>
          <cell r="Q53">
            <v>0</v>
          </cell>
          <cell r="R53">
            <v>233704761</v>
          </cell>
          <cell r="S53">
            <v>160</v>
          </cell>
          <cell r="T53">
            <v>160</v>
          </cell>
          <cell r="U53">
            <v>718</v>
          </cell>
          <cell r="V53">
            <v>0</v>
          </cell>
          <cell r="W53" t="str">
            <v>#REF!</v>
          </cell>
          <cell r="X53" t="str">
            <v>#REF!</v>
          </cell>
          <cell r="Y53" t="str">
            <v>07. Selesai UT</v>
          </cell>
        </row>
        <row r="54">
          <cell r="E54" t="str">
            <v>Perumahan Rindini</v>
          </cell>
          <cell r="F54" t="str">
            <v>TA</v>
          </cell>
          <cell r="G54" t="str">
            <v>PO / SP</v>
          </cell>
          <cell r="H54" t="str">
            <v>C.Tel.84/LG 000/DR7-12700000/2021</v>
          </cell>
          <cell r="I54" t="str">
            <v>K.TEL.001853/HK.810/DR7-10400000/2021</v>
          </cell>
          <cell r="K54">
            <v>44389</v>
          </cell>
          <cell r="L54">
            <v>622680341</v>
          </cell>
          <cell r="M54">
            <v>151270560</v>
          </cell>
          <cell r="N54">
            <v>773950901</v>
          </cell>
          <cell r="O54">
            <v>0</v>
          </cell>
          <cell r="P54">
            <v>0</v>
          </cell>
          <cell r="Q54">
            <v>0</v>
          </cell>
          <cell r="R54">
            <v>773950901</v>
          </cell>
          <cell r="S54">
            <v>288</v>
          </cell>
          <cell r="T54">
            <v>36</v>
          </cell>
          <cell r="U54">
            <v>279</v>
          </cell>
          <cell r="V54">
            <v>0</v>
          </cell>
          <cell r="W54" t="str">
            <v>#REF!</v>
          </cell>
          <cell r="X54" t="str">
            <v>#REF!</v>
          </cell>
          <cell r="Y54" t="str">
            <v>07. Selesai UT</v>
          </cell>
        </row>
        <row r="55">
          <cell r="E55" t="str">
            <v>KAMPUNG BULU BULU, ANRONG APPAKA</v>
          </cell>
          <cell r="F55" t="str">
            <v>TA</v>
          </cell>
          <cell r="G55" t="str">
            <v>PO / SP</v>
          </cell>
          <cell r="H55" t="str">
            <v>C.Tel.84/LG 000/DR7-12700000/2021</v>
          </cell>
          <cell r="I55" t="str">
            <v>K.TEL.001853/HK.810/DR7-10400000/2021</v>
          </cell>
          <cell r="K55">
            <v>44389</v>
          </cell>
          <cell r="L55">
            <v>157842712</v>
          </cell>
          <cell r="M55">
            <v>38328608</v>
          </cell>
          <cell r="N55">
            <v>196171320</v>
          </cell>
          <cell r="O55">
            <v>0</v>
          </cell>
          <cell r="P55">
            <v>0</v>
          </cell>
          <cell r="Q55">
            <v>0</v>
          </cell>
          <cell r="R55">
            <v>196171320</v>
          </cell>
          <cell r="S55">
            <v>64</v>
          </cell>
          <cell r="T55">
            <v>64</v>
          </cell>
          <cell r="U55">
            <v>486</v>
          </cell>
          <cell r="V55">
            <v>0</v>
          </cell>
          <cell r="W55" t="str">
            <v>#REF!</v>
          </cell>
          <cell r="X55" t="str">
            <v>#REF!</v>
          </cell>
          <cell r="Y55" t="str">
            <v>07. Selesai UT</v>
          </cell>
        </row>
        <row r="56">
          <cell r="E56" t="str">
            <v>PANYILI, BONTO BONTO,PADANG LAMPE</v>
          </cell>
          <cell r="F56" t="str">
            <v>TA</v>
          </cell>
          <cell r="G56" t="str">
            <v>DROP</v>
          </cell>
          <cell r="I56" t="str">
            <v>K.TEL.001853/HK.810/DR7-10400000/2021</v>
          </cell>
          <cell r="K56">
            <v>44389</v>
          </cell>
          <cell r="L56">
            <v>210831700</v>
          </cell>
          <cell r="M56">
            <v>49305788</v>
          </cell>
          <cell r="N56">
            <v>260137488</v>
          </cell>
          <cell r="O56">
            <v>0</v>
          </cell>
          <cell r="P56">
            <v>0</v>
          </cell>
          <cell r="Q56">
            <v>0</v>
          </cell>
          <cell r="R56">
            <v>260137488</v>
          </cell>
          <cell r="S56">
            <v>80</v>
          </cell>
          <cell r="T56">
            <v>0</v>
          </cell>
          <cell r="U56">
            <v>615</v>
          </cell>
          <cell r="V56">
            <v>0</v>
          </cell>
          <cell r="W56" t="str">
            <v>#REF!</v>
          </cell>
          <cell r="X56" t="str">
            <v>#REF!</v>
          </cell>
          <cell r="Y56" t="str">
            <v>00. Drop</v>
          </cell>
        </row>
        <row r="57">
          <cell r="E57" t="str">
            <v>PATIMPENG</v>
          </cell>
          <cell r="F57" t="str">
            <v>TA</v>
          </cell>
          <cell r="G57" t="str">
            <v>PO / SP</v>
          </cell>
          <cell r="H57" t="str">
            <v>C.Tel.84/LG 000/DR7-12700000/2021</v>
          </cell>
          <cell r="I57" t="str">
            <v>K.TEL.001853/HK.810/DR7-10400000/2021</v>
          </cell>
          <cell r="K57">
            <v>44389</v>
          </cell>
          <cell r="L57">
            <v>368677392</v>
          </cell>
          <cell r="M57">
            <v>78156305</v>
          </cell>
          <cell r="N57">
            <v>446833697</v>
          </cell>
          <cell r="O57">
            <v>0</v>
          </cell>
          <cell r="P57">
            <v>0</v>
          </cell>
          <cell r="Q57">
            <v>0</v>
          </cell>
          <cell r="R57">
            <v>446833697</v>
          </cell>
          <cell r="S57">
            <v>112</v>
          </cell>
          <cell r="T57">
            <v>112</v>
          </cell>
          <cell r="U57">
            <v>869</v>
          </cell>
          <cell r="V57">
            <v>0</v>
          </cell>
          <cell r="W57" t="str">
            <v>Baso Opu / 650520 / 082343454648</v>
          </cell>
          <cell r="X57" t="str">
            <v>Suhartono / 625329</v>
          </cell>
          <cell r="Y57" t="str">
            <v>07. Selesai UT</v>
          </cell>
        </row>
        <row r="58">
          <cell r="E58" t="str">
            <v>Salomekko Kajuara  Tonra</v>
          </cell>
          <cell r="F58" t="str">
            <v>TA</v>
          </cell>
          <cell r="G58" t="str">
            <v>PO / SP</v>
          </cell>
          <cell r="H58" t="str">
            <v>C.Tel.84/LG 000/DR7-12700000/2021</v>
          </cell>
          <cell r="I58" t="str">
            <v>K.TEL.001853/HK.810/DR7-10400000/2021</v>
          </cell>
          <cell r="K58">
            <v>44389</v>
          </cell>
          <cell r="L58">
            <v>275203572</v>
          </cell>
          <cell r="M58">
            <v>79738825</v>
          </cell>
          <cell r="N58">
            <v>354942397</v>
          </cell>
          <cell r="O58">
            <v>0</v>
          </cell>
          <cell r="P58">
            <v>0</v>
          </cell>
          <cell r="Q58">
            <v>0</v>
          </cell>
          <cell r="R58">
            <v>354942397</v>
          </cell>
          <cell r="S58">
            <v>120</v>
          </cell>
          <cell r="T58">
            <v>0</v>
          </cell>
          <cell r="U58">
            <v>982</v>
          </cell>
          <cell r="V58">
            <v>0</v>
          </cell>
          <cell r="W58" t="str">
            <v>Baso Opu / 650520 / 082343454648</v>
          </cell>
          <cell r="X58" t="str">
            <v>Suhartono / 625329</v>
          </cell>
          <cell r="Y58" t="str">
            <v>05. Install Done</v>
          </cell>
        </row>
        <row r="59">
          <cell r="E59" t="str">
            <v>CAKRA HIDAYAT 2 DAN TAENG REGENCY, Perum. CAKRA HIDAYAT REGENCY Jalan BELAKA TAENG</v>
          </cell>
          <cell r="F59" t="str">
            <v>TA</v>
          </cell>
          <cell r="G59" t="str">
            <v>PO / SP</v>
          </cell>
          <cell r="H59" t="str">
            <v>C.Tel.84/LG 000/DR7-12700000/2021</v>
          </cell>
          <cell r="I59" t="str">
            <v>K.TEL.001853/HK.810/DR7-10400000/2021</v>
          </cell>
          <cell r="K59">
            <v>44389</v>
          </cell>
          <cell r="L59">
            <v>200157510</v>
          </cell>
          <cell r="M59">
            <v>39329617</v>
          </cell>
          <cell r="N59">
            <v>239487127</v>
          </cell>
          <cell r="O59">
            <v>0</v>
          </cell>
          <cell r="P59">
            <v>0</v>
          </cell>
          <cell r="Q59">
            <v>0</v>
          </cell>
          <cell r="R59">
            <v>239487127</v>
          </cell>
          <cell r="S59">
            <v>152</v>
          </cell>
          <cell r="T59">
            <v>152</v>
          </cell>
          <cell r="U59">
            <v>411</v>
          </cell>
          <cell r="V59">
            <v>0</v>
          </cell>
          <cell r="W59" t="str">
            <v>#REF!</v>
          </cell>
          <cell r="X59" t="str">
            <v>#REF!</v>
          </cell>
          <cell r="Y59" t="str">
            <v>07. Selesai UT</v>
          </cell>
        </row>
        <row r="60">
          <cell r="E60" t="str">
            <v>Dusun Patting Alloang,DESA LEMPANGAN KEC. BAJENG,Jalan BIRING BALANG BAROMBONG, BIRING BALANG, GREEN RIYOUSA PANCIRO, POROS PANGGA BIRING BALAN, RIBALLA BHAYANGKARA</v>
          </cell>
          <cell r="F60" t="str">
            <v>TA</v>
          </cell>
          <cell r="G60" t="str">
            <v>PO / SP</v>
          </cell>
          <cell r="H60" t="str">
            <v>C.Tel.84/LG 000/DR7-12700000/2021</v>
          </cell>
          <cell r="I60" t="str">
            <v>K.TEL.001853/HK.810/DR7-10400000/2021</v>
          </cell>
          <cell r="K60">
            <v>44389</v>
          </cell>
          <cell r="L60">
            <v>1084364891</v>
          </cell>
          <cell r="M60">
            <v>266699373</v>
          </cell>
          <cell r="N60">
            <v>1351064264</v>
          </cell>
          <cell r="O60">
            <v>0</v>
          </cell>
          <cell r="P60">
            <v>0</v>
          </cell>
          <cell r="Q60">
            <v>0</v>
          </cell>
          <cell r="R60">
            <v>1351064264</v>
          </cell>
          <cell r="S60">
            <v>536</v>
          </cell>
          <cell r="T60">
            <v>536</v>
          </cell>
          <cell r="U60">
            <v>3255</v>
          </cell>
          <cell r="V60">
            <v>0</v>
          </cell>
          <cell r="W60" t="str">
            <v>#REF!</v>
          </cell>
          <cell r="X60" t="str">
            <v>#REF!</v>
          </cell>
          <cell r="Y60" t="str">
            <v>07. Selesai UT</v>
          </cell>
        </row>
        <row r="61">
          <cell r="E61" t="str">
            <v>MANGALLI, GREEN CAKRA PARANGBANOA, BTN RAIHAN PRATAMA RESIDENCE, BALLA PANGKABINANGA, PANGKABINANGA, BTN KALEGOWA</v>
          </cell>
          <cell r="F61" t="str">
            <v>TA</v>
          </cell>
          <cell r="G61" t="str">
            <v>PO / SP</v>
          </cell>
          <cell r="H61" t="str">
            <v>C.Tel.84/LG 000/DR7-12700000/2021</v>
          </cell>
          <cell r="I61" t="str">
            <v>K.TEL.001853/HK.810/DR7-10400000/2021</v>
          </cell>
          <cell r="K61">
            <v>44389</v>
          </cell>
          <cell r="L61">
            <v>680794480</v>
          </cell>
          <cell r="M61">
            <v>168516207</v>
          </cell>
          <cell r="N61">
            <v>849310687</v>
          </cell>
          <cell r="O61">
            <v>0</v>
          </cell>
          <cell r="P61">
            <v>0</v>
          </cell>
          <cell r="Q61">
            <v>0</v>
          </cell>
          <cell r="R61">
            <v>849310687</v>
          </cell>
          <cell r="S61">
            <v>432</v>
          </cell>
          <cell r="T61">
            <v>424</v>
          </cell>
          <cell r="U61">
            <v>1939</v>
          </cell>
          <cell r="V61">
            <v>0</v>
          </cell>
          <cell r="W61" t="str">
            <v>#REF!</v>
          </cell>
          <cell r="X61" t="str">
            <v>#REF!</v>
          </cell>
          <cell r="Y61" t="str">
            <v>07. Selesai UT</v>
          </cell>
        </row>
        <row r="62">
          <cell r="E62" t="str">
            <v>HUKURILA EMA KILANG</v>
          </cell>
          <cell r="F62" t="str">
            <v>TA</v>
          </cell>
          <cell r="G62" t="str">
            <v>PO / SP</v>
          </cell>
          <cell r="H62" t="str">
            <v>C.Tel.85/LG 000/DR7-12700000/2021</v>
          </cell>
          <cell r="I62" t="str">
            <v>K.TEL.001670/HK.810/DR7-10400000/2021</v>
          </cell>
          <cell r="J62">
            <v>44313</v>
          </cell>
          <cell r="K62">
            <v>44387</v>
          </cell>
          <cell r="L62">
            <v>422351517</v>
          </cell>
          <cell r="M62">
            <v>88701881</v>
          </cell>
          <cell r="N62">
            <v>511053398</v>
          </cell>
          <cell r="O62">
            <v>497335846</v>
          </cell>
          <cell r="P62">
            <v>102971591</v>
          </cell>
          <cell r="Q62">
            <v>600307437</v>
          </cell>
          <cell r="R62">
            <v>600307437</v>
          </cell>
          <cell r="S62">
            <v>152</v>
          </cell>
          <cell r="T62">
            <v>152</v>
          </cell>
          <cell r="U62">
            <v>918</v>
          </cell>
          <cell r="V62">
            <v>0</v>
          </cell>
          <cell r="W62" t="str">
            <v>#REF!</v>
          </cell>
          <cell r="X62" t="str">
            <v>#REF!</v>
          </cell>
          <cell r="Y62" t="str">
            <v>10. GR</v>
          </cell>
        </row>
        <row r="63">
          <cell r="E63" t="str">
            <v>LATUHALAT</v>
          </cell>
          <cell r="F63" t="str">
            <v>TA</v>
          </cell>
          <cell r="G63" t="str">
            <v>PO / SP</v>
          </cell>
          <cell r="H63" t="str">
            <v>C.Tel.85/LG 000/DR7-12700000/2021</v>
          </cell>
          <cell r="I63" t="str">
            <v>K.TEL.001670/HK.810/DR7-10400000/2021</v>
          </cell>
          <cell r="J63">
            <v>44313</v>
          </cell>
          <cell r="K63">
            <v>44387</v>
          </cell>
          <cell r="L63">
            <v>702156123</v>
          </cell>
          <cell r="M63">
            <v>187067357</v>
          </cell>
          <cell r="N63">
            <v>889223480</v>
          </cell>
          <cell r="O63">
            <v>686237465</v>
          </cell>
          <cell r="P63">
            <v>172243357</v>
          </cell>
          <cell r="Q63">
            <v>858480822</v>
          </cell>
          <cell r="R63">
            <v>858480822</v>
          </cell>
          <cell r="S63">
            <v>304</v>
          </cell>
          <cell r="T63">
            <v>336</v>
          </cell>
          <cell r="U63">
            <v>1808</v>
          </cell>
          <cell r="V63">
            <v>0</v>
          </cell>
          <cell r="W63" t="str">
            <v>#REF!</v>
          </cell>
          <cell r="X63" t="str">
            <v>#REF!</v>
          </cell>
          <cell r="Y63" t="str">
            <v>10. GR</v>
          </cell>
        </row>
        <row r="64">
          <cell r="E64" t="str">
            <v>PLN AIR BUAYA</v>
          </cell>
          <cell r="F64" t="str">
            <v>TA</v>
          </cell>
          <cell r="G64" t="str">
            <v>PO / SP</v>
          </cell>
          <cell r="H64" t="str">
            <v>C.Tel.85/LG 000/DR7-12700000/2021</v>
          </cell>
          <cell r="I64" t="str">
            <v>K.TEL.001670/HK.810/DR7-10400000/2021</v>
          </cell>
          <cell r="J64">
            <v>44313</v>
          </cell>
          <cell r="K64">
            <v>44387</v>
          </cell>
          <cell r="L64">
            <v>434223108</v>
          </cell>
          <cell r="M64">
            <v>100726324</v>
          </cell>
          <cell r="N64">
            <v>534949432</v>
          </cell>
          <cell r="O64">
            <v>464118023</v>
          </cell>
          <cell r="P64">
            <v>111581006</v>
          </cell>
          <cell r="Q64">
            <v>575699029</v>
          </cell>
          <cell r="R64">
            <v>575699029</v>
          </cell>
          <cell r="S64">
            <v>208</v>
          </cell>
          <cell r="T64">
            <v>200</v>
          </cell>
          <cell r="U64">
            <v>745</v>
          </cell>
          <cell r="V64">
            <v>0</v>
          </cell>
          <cell r="W64" t="str">
            <v>#REF!</v>
          </cell>
          <cell r="X64" t="str">
            <v>#REF!</v>
          </cell>
          <cell r="Y64" t="str">
            <v>10. GR</v>
          </cell>
        </row>
        <row r="65">
          <cell r="E65" t="str">
            <v>WAIHERU</v>
          </cell>
          <cell r="F65" t="str">
            <v>TA</v>
          </cell>
          <cell r="G65" t="str">
            <v>PO / SP</v>
          </cell>
          <cell r="H65" t="str">
            <v>C.Tel.85/LG 000/DR7-12700000/2021</v>
          </cell>
          <cell r="I65" t="str">
            <v>K.TEL.001670/HK.810/DR7-10400000/2021</v>
          </cell>
          <cell r="J65">
            <v>44313</v>
          </cell>
          <cell r="K65">
            <v>44387</v>
          </cell>
          <cell r="L65">
            <v>131646182</v>
          </cell>
          <cell r="M65">
            <v>26528951</v>
          </cell>
          <cell r="N65">
            <v>158175133</v>
          </cell>
          <cell r="O65">
            <v>121496714</v>
          </cell>
          <cell r="P65">
            <v>27540455</v>
          </cell>
          <cell r="Q65">
            <v>149037169</v>
          </cell>
          <cell r="R65">
            <v>149037169</v>
          </cell>
          <cell r="S65">
            <v>168</v>
          </cell>
          <cell r="T65">
            <v>104</v>
          </cell>
          <cell r="U65">
            <v>201</v>
          </cell>
          <cell r="V65">
            <v>0</v>
          </cell>
          <cell r="W65" t="str">
            <v>#REF!</v>
          </cell>
          <cell r="X65" t="str">
            <v>#REF!</v>
          </cell>
          <cell r="Y65" t="str">
            <v>10. GR</v>
          </cell>
        </row>
        <row r="66">
          <cell r="E66" t="str">
            <v>TOISAPU</v>
          </cell>
          <cell r="F66" t="str">
            <v>TA</v>
          </cell>
          <cell r="G66" t="str">
            <v>PO / SP</v>
          </cell>
          <cell r="H66" t="str">
            <v>C.Tel.85/LG 000/DR7-12700000/2021</v>
          </cell>
          <cell r="I66" t="str">
            <v>K.TEL.001670/HK.810/DR7-10400000/2021</v>
          </cell>
          <cell r="J66">
            <v>44313</v>
          </cell>
          <cell r="K66">
            <v>44387</v>
          </cell>
          <cell r="L66">
            <v>348374201</v>
          </cell>
          <cell r="M66">
            <v>89107760</v>
          </cell>
          <cell r="N66">
            <v>437481961</v>
          </cell>
          <cell r="O66">
            <v>357109953</v>
          </cell>
          <cell r="P66">
            <v>87559783</v>
          </cell>
          <cell r="Q66">
            <v>444669736</v>
          </cell>
          <cell r="R66">
            <v>444669736</v>
          </cell>
          <cell r="S66">
            <v>192</v>
          </cell>
          <cell r="T66">
            <v>192</v>
          </cell>
          <cell r="U66">
            <v>1255</v>
          </cell>
          <cell r="V66">
            <v>0</v>
          </cell>
          <cell r="W66" t="str">
            <v>#REF!</v>
          </cell>
          <cell r="X66" t="str">
            <v>#REF!</v>
          </cell>
          <cell r="Y66" t="str">
            <v>10. GR</v>
          </cell>
        </row>
        <row r="67">
          <cell r="E67" t="str">
            <v>KAIWATU</v>
          </cell>
          <cell r="F67" t="str">
            <v>TA</v>
          </cell>
          <cell r="G67" t="str">
            <v>PO / SP</v>
          </cell>
          <cell r="H67" t="str">
            <v>C.Tel.85/LG 000/DR7-12700000/2021</v>
          </cell>
          <cell r="I67" t="str">
            <v>K.TEL.001670/HK.810/DR7-10400000/2021</v>
          </cell>
          <cell r="J67">
            <v>44313</v>
          </cell>
          <cell r="K67">
            <v>44387</v>
          </cell>
          <cell r="L67">
            <v>513018899</v>
          </cell>
          <cell r="M67">
            <v>104662322</v>
          </cell>
          <cell r="N67">
            <v>617681221</v>
          </cell>
          <cell r="O67">
            <v>504459551</v>
          </cell>
          <cell r="P67">
            <v>98669249</v>
          </cell>
          <cell r="Q67">
            <v>603128800</v>
          </cell>
          <cell r="R67">
            <v>603128800</v>
          </cell>
          <cell r="S67">
            <v>104</v>
          </cell>
          <cell r="T67">
            <v>192</v>
          </cell>
          <cell r="U67">
            <v>637</v>
          </cell>
          <cell r="V67">
            <v>0</v>
          </cell>
          <cell r="W67" t="str">
            <v>#REF!</v>
          </cell>
          <cell r="X67" t="str">
            <v>#REF!</v>
          </cell>
          <cell r="Y67" t="str">
            <v>10. GR</v>
          </cell>
        </row>
        <row r="68">
          <cell r="E68" t="str">
            <v>TIAKUR PANTAI</v>
          </cell>
          <cell r="F68" t="str">
            <v>TA</v>
          </cell>
          <cell r="G68" t="str">
            <v>PO / SP</v>
          </cell>
          <cell r="H68" t="str">
            <v>C.Tel.85/LG 000/DR7-12700000/2021</v>
          </cell>
          <cell r="I68" t="str">
            <v>K.TEL.001670/HK.810/DR7-10400000/2021</v>
          </cell>
          <cell r="J68">
            <v>44313</v>
          </cell>
          <cell r="K68">
            <v>44387</v>
          </cell>
          <cell r="L68">
            <v>225077906</v>
          </cell>
          <cell r="M68">
            <v>77406400</v>
          </cell>
          <cell r="N68">
            <v>302484306</v>
          </cell>
          <cell r="O68">
            <v>224792550</v>
          </cell>
          <cell r="P68">
            <v>50129380</v>
          </cell>
          <cell r="Q68">
            <v>274921930</v>
          </cell>
          <cell r="R68">
            <v>274921930</v>
          </cell>
          <cell r="S68">
            <v>192</v>
          </cell>
          <cell r="T68">
            <v>104</v>
          </cell>
          <cell r="U68">
            <v>1031</v>
          </cell>
          <cell r="V68">
            <v>0</v>
          </cell>
          <cell r="W68" t="str">
            <v>#REF!</v>
          </cell>
          <cell r="X68" t="str">
            <v>#REF!</v>
          </cell>
          <cell r="Y68" t="str">
            <v>10. GR</v>
          </cell>
        </row>
        <row r="69">
          <cell r="E69" t="str">
            <v>KOTA TUAL</v>
          </cell>
          <cell r="F69" t="str">
            <v>TA</v>
          </cell>
          <cell r="G69" t="str">
            <v>PO / SP</v>
          </cell>
          <cell r="H69" t="str">
            <v>C.Tel.85/LG 000/DR7-12700000/2021</v>
          </cell>
          <cell r="I69" t="str">
            <v>K.TEL.001670/HK.810/DR7-10400000/2021</v>
          </cell>
          <cell r="J69">
            <v>44313</v>
          </cell>
          <cell r="K69">
            <v>44387</v>
          </cell>
          <cell r="L69">
            <v>255463748</v>
          </cell>
          <cell r="M69">
            <v>60908041</v>
          </cell>
          <cell r="N69">
            <v>316371789</v>
          </cell>
          <cell r="O69">
            <v>244421822</v>
          </cell>
          <cell r="P69">
            <v>57817848</v>
          </cell>
          <cell r="Q69">
            <v>302239670</v>
          </cell>
          <cell r="R69">
            <v>302239670</v>
          </cell>
          <cell r="S69">
            <v>264</v>
          </cell>
          <cell r="T69">
            <v>264</v>
          </cell>
          <cell r="U69">
            <v>790</v>
          </cell>
          <cell r="V69">
            <v>0</v>
          </cell>
          <cell r="W69" t="str">
            <v>#REF!</v>
          </cell>
          <cell r="X69" t="str">
            <v>#REF!</v>
          </cell>
          <cell r="Y69" t="str">
            <v>10. GR</v>
          </cell>
        </row>
        <row r="70">
          <cell r="E70" t="str">
            <v>GERILYAWAN</v>
          </cell>
          <cell r="F70" t="str">
            <v>TA</v>
          </cell>
          <cell r="G70" t="str">
            <v>PO / SP</v>
          </cell>
          <cell r="H70" t="str">
            <v>C.Tel.89/LG 000/DR7-12700000/2021</v>
          </cell>
          <cell r="I70" t="str">
            <v>K.TEL.001242/HK.810/DR7-10400000/2021</v>
          </cell>
          <cell r="K70">
            <v>44372</v>
          </cell>
          <cell r="L70">
            <v>497574286</v>
          </cell>
          <cell r="M70">
            <v>145750143</v>
          </cell>
          <cell r="N70">
            <v>643324429</v>
          </cell>
          <cell r="O70">
            <v>0</v>
          </cell>
          <cell r="P70">
            <v>0</v>
          </cell>
          <cell r="Q70">
            <v>0</v>
          </cell>
          <cell r="R70">
            <v>643324429</v>
          </cell>
          <cell r="S70">
            <v>576</v>
          </cell>
          <cell r="T70">
            <v>0</v>
          </cell>
          <cell r="U70">
            <v>941</v>
          </cell>
          <cell r="V70">
            <v>0</v>
          </cell>
          <cell r="W70" t="str">
            <v>#REF!</v>
          </cell>
          <cell r="X70" t="str">
            <v>#REF!</v>
          </cell>
          <cell r="Y70" t="str">
            <v>05. Install Done</v>
          </cell>
        </row>
        <row r="71">
          <cell r="E71" t="str">
            <v>PT3 ROLLO GREEN</v>
          </cell>
          <cell r="F71" t="str">
            <v>TA</v>
          </cell>
          <cell r="G71" t="str">
            <v>PO / SP</v>
          </cell>
          <cell r="H71" t="str">
            <v>C.Tel.89/LG 000/DR7-12700000/2021</v>
          </cell>
          <cell r="I71" t="str">
            <v>K.TEL.001242/HK.810/DR7-10400000/2021</v>
          </cell>
          <cell r="K71">
            <v>44372</v>
          </cell>
          <cell r="L71">
            <v>758246784</v>
          </cell>
          <cell r="M71">
            <v>212365003</v>
          </cell>
          <cell r="N71">
            <v>970611787</v>
          </cell>
          <cell r="O71">
            <v>0</v>
          </cell>
          <cell r="P71">
            <v>0</v>
          </cell>
          <cell r="Q71">
            <v>0</v>
          </cell>
          <cell r="R71">
            <v>970611787</v>
          </cell>
          <cell r="S71">
            <v>920</v>
          </cell>
          <cell r="T71">
            <v>752</v>
          </cell>
          <cell r="U71">
            <v>1277</v>
          </cell>
          <cell r="V71">
            <v>0</v>
          </cell>
          <cell r="W71" t="str">
            <v>#REF!</v>
          </cell>
          <cell r="X71" t="str">
            <v>#REF!</v>
          </cell>
          <cell r="Y71" t="str">
            <v>07. Selesai UT</v>
          </cell>
        </row>
        <row r="72">
          <cell r="E72" t="str">
            <v>KOMBA</v>
          </cell>
          <cell r="F72" t="str">
            <v>TA</v>
          </cell>
          <cell r="G72" t="str">
            <v>PO / SP</v>
          </cell>
          <cell r="H72" t="str">
            <v>C.Tel.89/LG 000/DR7-12700000/2021</v>
          </cell>
          <cell r="I72" t="str">
            <v>K.TEL.001242/HK.810/DR7-10400000/2021</v>
          </cell>
          <cell r="K72">
            <v>44372</v>
          </cell>
          <cell r="L72">
            <v>235784822</v>
          </cell>
          <cell r="M72">
            <v>61272734</v>
          </cell>
          <cell r="N72">
            <v>297057556</v>
          </cell>
          <cell r="O72">
            <v>0</v>
          </cell>
          <cell r="P72">
            <v>0</v>
          </cell>
          <cell r="Q72">
            <v>0</v>
          </cell>
          <cell r="R72">
            <v>297057556</v>
          </cell>
          <cell r="S72">
            <v>192</v>
          </cell>
          <cell r="T72">
            <v>192</v>
          </cell>
          <cell r="U72">
            <v>595</v>
          </cell>
          <cell r="V72">
            <v>0</v>
          </cell>
          <cell r="W72" t="str">
            <v>#REF!</v>
          </cell>
          <cell r="X72" t="str">
            <v>#REF!</v>
          </cell>
          <cell r="Y72" t="str">
            <v>07. Selesai UT</v>
          </cell>
        </row>
        <row r="73">
          <cell r="E73" t="str">
            <v>POLRES DOYO</v>
          </cell>
          <cell r="F73" t="str">
            <v>TA</v>
          </cell>
          <cell r="G73" t="str">
            <v>PO / SP</v>
          </cell>
          <cell r="H73" t="str">
            <v>C.Tel.89/LG 000/DR7-12700000/2021</v>
          </cell>
          <cell r="I73" t="str">
            <v>K.TEL.001242/HK.810/DR7-10400000/2021</v>
          </cell>
          <cell r="K73">
            <v>44372</v>
          </cell>
          <cell r="L73">
            <v>200550588</v>
          </cell>
          <cell r="M73">
            <v>51130919</v>
          </cell>
          <cell r="N73">
            <v>251681507</v>
          </cell>
          <cell r="O73">
            <v>0</v>
          </cell>
          <cell r="P73">
            <v>0</v>
          </cell>
          <cell r="Q73">
            <v>0</v>
          </cell>
          <cell r="R73">
            <v>251681507</v>
          </cell>
          <cell r="S73">
            <v>184</v>
          </cell>
          <cell r="T73">
            <v>176</v>
          </cell>
          <cell r="U73">
            <v>437</v>
          </cell>
          <cell r="V73">
            <v>0</v>
          </cell>
          <cell r="W73" t="str">
            <v>#REF!</v>
          </cell>
          <cell r="X73" t="str">
            <v>#REF!</v>
          </cell>
          <cell r="Y73" t="str">
            <v>07. Selesai UT</v>
          </cell>
        </row>
        <row r="74">
          <cell r="E74" t="str">
            <v>PT3 NAWARIPI</v>
          </cell>
          <cell r="F74" t="str">
            <v>TA</v>
          </cell>
          <cell r="G74" t="str">
            <v>PO / SP</v>
          </cell>
          <cell r="H74" t="str">
            <v>C.Tel.89/LG 000/DR7-12700000/2021</v>
          </cell>
          <cell r="I74" t="str">
            <v>K.TEL.001242/HK.810/DR7-10400000/2021</v>
          </cell>
          <cell r="K74">
            <v>44372</v>
          </cell>
          <cell r="L74">
            <v>759873435</v>
          </cell>
          <cell r="M74">
            <v>207662665</v>
          </cell>
          <cell r="N74">
            <v>967536100</v>
          </cell>
          <cell r="O74">
            <v>0</v>
          </cell>
          <cell r="P74">
            <v>0</v>
          </cell>
          <cell r="Q74">
            <v>0</v>
          </cell>
          <cell r="R74">
            <v>967536100</v>
          </cell>
          <cell r="S74">
            <v>680</v>
          </cell>
          <cell r="T74">
            <v>680</v>
          </cell>
          <cell r="U74">
            <v>1238</v>
          </cell>
          <cell r="V74">
            <v>0</v>
          </cell>
          <cell r="W74" t="str">
            <v>#REF!</v>
          </cell>
          <cell r="X74" t="str">
            <v>#REF!</v>
          </cell>
          <cell r="Y74" t="str">
            <v>07. Selesai UT</v>
          </cell>
        </row>
        <row r="75">
          <cell r="E75" t="str">
            <v>PT3 PERUM FREEPORT</v>
          </cell>
          <cell r="F75" t="str">
            <v>TA</v>
          </cell>
          <cell r="G75" t="str">
            <v>PO / SP</v>
          </cell>
          <cell r="H75" t="str">
            <v>C.Tel.89/LG 000/DR7-12700000/2021</v>
          </cell>
          <cell r="I75" t="str">
            <v>K.TEL.001242/HK.810/DR7-10400000/2021</v>
          </cell>
          <cell r="K75">
            <v>44372</v>
          </cell>
          <cell r="L75">
            <v>1110852373</v>
          </cell>
          <cell r="M75">
            <v>261813932</v>
          </cell>
          <cell r="N75">
            <v>1372666305</v>
          </cell>
          <cell r="O75">
            <v>0</v>
          </cell>
          <cell r="P75">
            <v>0</v>
          </cell>
          <cell r="Q75">
            <v>0</v>
          </cell>
          <cell r="R75">
            <v>1372666305</v>
          </cell>
          <cell r="S75">
            <v>1016</v>
          </cell>
          <cell r="T75">
            <v>384</v>
          </cell>
          <cell r="U75">
            <v>1264</v>
          </cell>
          <cell r="V75">
            <v>0</v>
          </cell>
          <cell r="W75" t="str">
            <v>#REF!</v>
          </cell>
          <cell r="X75" t="str">
            <v>#REF!</v>
          </cell>
          <cell r="Y75" t="str">
            <v>07. Selesai UT</v>
          </cell>
        </row>
        <row r="76">
          <cell r="E76" t="str">
            <v>HOLA</v>
          </cell>
          <cell r="F76" t="str">
            <v>TA</v>
          </cell>
          <cell r="G76" t="str">
            <v>PO / SP</v>
          </cell>
          <cell r="H76" t="str">
            <v>C.Tel.89/LG 000/DR7-12700000/2021</v>
          </cell>
          <cell r="I76" t="str">
            <v>K.TEL.001242/HK.810/DR7-10400000/2021</v>
          </cell>
          <cell r="K76">
            <v>44372</v>
          </cell>
          <cell r="L76">
            <v>797246127</v>
          </cell>
          <cell r="M76">
            <v>216610445</v>
          </cell>
          <cell r="N76">
            <v>1013856572</v>
          </cell>
          <cell r="O76">
            <v>0</v>
          </cell>
          <cell r="P76">
            <v>0</v>
          </cell>
          <cell r="Q76">
            <v>0</v>
          </cell>
          <cell r="R76">
            <v>1013856572</v>
          </cell>
          <cell r="S76">
            <v>672</v>
          </cell>
          <cell r="T76">
            <v>192</v>
          </cell>
          <cell r="U76">
            <v>1713</v>
          </cell>
          <cell r="V76">
            <v>0</v>
          </cell>
          <cell r="W76" t="str">
            <v>#REF!</v>
          </cell>
          <cell r="X76" t="str">
            <v>#REF!</v>
          </cell>
          <cell r="Y76" t="str">
            <v>05. Install Done</v>
          </cell>
        </row>
        <row r="77">
          <cell r="E77" t="str">
            <v>SEBERANG</v>
          </cell>
          <cell r="F77" t="str">
            <v>TA</v>
          </cell>
          <cell r="G77" t="str">
            <v>PO / SP</v>
          </cell>
          <cell r="H77" t="str">
            <v>C.Tel.87/LG 000/DR7-12700000/2021</v>
          </cell>
          <cell r="I77" t="str">
            <v>K.TEL.001166/HK.810/DR7-10400000/2021</v>
          </cell>
          <cell r="K77">
            <v>44372</v>
          </cell>
          <cell r="L77">
            <v>1024574909</v>
          </cell>
          <cell r="M77">
            <v>277952007</v>
          </cell>
          <cell r="N77">
            <v>1302526916</v>
          </cell>
          <cell r="O77">
            <v>0</v>
          </cell>
          <cell r="P77">
            <v>0</v>
          </cell>
          <cell r="Q77">
            <v>0</v>
          </cell>
          <cell r="R77">
            <v>1302526916</v>
          </cell>
          <cell r="S77">
            <v>648</v>
          </cell>
          <cell r="T77">
            <v>0</v>
          </cell>
          <cell r="U77">
            <v>2442</v>
          </cell>
          <cell r="V77">
            <v>0</v>
          </cell>
          <cell r="W77" t="str">
            <v>#REF!</v>
          </cell>
          <cell r="X77" t="str">
            <v>#REF!</v>
          </cell>
          <cell r="Y77" t="str">
            <v>06. Selesai CT</v>
          </cell>
        </row>
        <row r="78">
          <cell r="E78" t="str">
            <v>WAGOM</v>
          </cell>
          <cell r="F78" t="str">
            <v>TA</v>
          </cell>
          <cell r="G78" t="str">
            <v>PO / SP</v>
          </cell>
          <cell r="H78" t="str">
            <v>C.Tel.87/LG 000/DR7-12700000/2021</v>
          </cell>
          <cell r="I78" t="str">
            <v>K.TEL.001166/HK.810/DR7-10400000/2021</v>
          </cell>
          <cell r="K78">
            <v>44396</v>
          </cell>
          <cell r="L78">
            <v>579139565</v>
          </cell>
          <cell r="M78">
            <v>171050882</v>
          </cell>
          <cell r="N78">
            <v>750190447</v>
          </cell>
          <cell r="O78">
            <v>0</v>
          </cell>
          <cell r="P78">
            <v>0</v>
          </cell>
          <cell r="Q78">
            <v>0</v>
          </cell>
          <cell r="R78">
            <v>750190447</v>
          </cell>
          <cell r="S78">
            <v>384</v>
          </cell>
          <cell r="T78">
            <v>384</v>
          </cell>
          <cell r="U78">
            <v>1218</v>
          </cell>
          <cell r="V78">
            <v>0</v>
          </cell>
          <cell r="W78" t="str">
            <v>#REF!</v>
          </cell>
          <cell r="X78" t="str">
            <v>#REF!</v>
          </cell>
          <cell r="Y78" t="str">
            <v>07. Selesai UT</v>
          </cell>
        </row>
        <row r="79">
          <cell r="E79" t="str">
            <v>Jl. Utarum Air Merah</v>
          </cell>
          <cell r="F79" t="str">
            <v>TA</v>
          </cell>
          <cell r="G79" t="str">
            <v>PO / SP</v>
          </cell>
          <cell r="H79" t="str">
            <v>C.Tel.87/LG 000/DR7-12700000/2021</v>
          </cell>
          <cell r="I79" t="str">
            <v>K.TEL.001166/HK.810/DR7-10400000/2021</v>
          </cell>
          <cell r="K79">
            <v>44396</v>
          </cell>
          <cell r="L79">
            <v>169407679</v>
          </cell>
          <cell r="M79">
            <v>52546445</v>
          </cell>
          <cell r="N79">
            <v>221954124</v>
          </cell>
          <cell r="O79">
            <v>0</v>
          </cell>
          <cell r="P79">
            <v>0</v>
          </cell>
          <cell r="Q79">
            <v>0</v>
          </cell>
          <cell r="R79">
            <v>221954124</v>
          </cell>
          <cell r="S79">
            <v>112</v>
          </cell>
          <cell r="T79">
            <v>112</v>
          </cell>
          <cell r="U79">
            <v>630</v>
          </cell>
          <cell r="V79">
            <v>0</v>
          </cell>
          <cell r="W79" t="str">
            <v>#REF!</v>
          </cell>
          <cell r="X79" t="str">
            <v>#REF!</v>
          </cell>
          <cell r="Y79" t="str">
            <v>07. Selesai UT</v>
          </cell>
        </row>
        <row r="80">
          <cell r="E80" t="str">
            <v>DEPAN TELKOM</v>
          </cell>
          <cell r="F80" t="str">
            <v>TA</v>
          </cell>
          <cell r="G80" t="str">
            <v>PO / SP</v>
          </cell>
          <cell r="H80" t="str">
            <v>C.Tel.87/LG 000/DR7-12700000/2021</v>
          </cell>
          <cell r="I80" t="str">
            <v>K.TEL.001166/HK.810/DR7-10400000/2021</v>
          </cell>
          <cell r="K80">
            <v>44396</v>
          </cell>
          <cell r="L80">
            <v>391993150</v>
          </cell>
          <cell r="M80">
            <v>115515172</v>
          </cell>
          <cell r="N80">
            <v>507508322</v>
          </cell>
          <cell r="O80">
            <v>0</v>
          </cell>
          <cell r="P80">
            <v>0</v>
          </cell>
          <cell r="Q80">
            <v>0</v>
          </cell>
          <cell r="R80">
            <v>507508322</v>
          </cell>
          <cell r="S80">
            <v>352</v>
          </cell>
          <cell r="T80">
            <v>352</v>
          </cell>
          <cell r="U80">
            <v>1157</v>
          </cell>
          <cell r="V80">
            <v>0</v>
          </cell>
          <cell r="W80" t="str">
            <v>#REF!</v>
          </cell>
          <cell r="X80" t="str">
            <v>#REF!</v>
          </cell>
          <cell r="Y80" t="str">
            <v>07. Selesai UT</v>
          </cell>
        </row>
        <row r="81">
          <cell r="E81" t="str">
            <v>KROY</v>
          </cell>
          <cell r="F81" t="str">
            <v>TA</v>
          </cell>
          <cell r="G81" t="str">
            <v>PO / SP</v>
          </cell>
          <cell r="H81" t="str">
            <v>C.Tel.87/LG 000/DR7-12700000/2021</v>
          </cell>
          <cell r="I81" t="str">
            <v>K.TEL.001166/HK.810/DR7-10400000/2021</v>
          </cell>
          <cell r="K81">
            <v>44396</v>
          </cell>
          <cell r="L81">
            <v>1018856639</v>
          </cell>
          <cell r="M81">
            <v>281393349</v>
          </cell>
          <cell r="N81">
            <v>1300249988</v>
          </cell>
          <cell r="O81">
            <v>0</v>
          </cell>
          <cell r="P81">
            <v>0</v>
          </cell>
          <cell r="Q81">
            <v>0</v>
          </cell>
          <cell r="R81">
            <v>1300249988</v>
          </cell>
          <cell r="S81">
            <v>568</v>
          </cell>
          <cell r="T81">
            <v>568</v>
          </cell>
          <cell r="U81">
            <v>2698</v>
          </cell>
          <cell r="V81">
            <v>0</v>
          </cell>
          <cell r="W81" t="str">
            <v>#REF!</v>
          </cell>
          <cell r="X81" t="str">
            <v>#REF!</v>
          </cell>
          <cell r="Y81" t="str">
            <v>07. Selesai UT</v>
          </cell>
        </row>
        <row r="82">
          <cell r="E82" t="str">
            <v>NEW DS 4 &amp; 5 ODC-PLP-FQ</v>
          </cell>
          <cell r="F82" t="str">
            <v>TA</v>
          </cell>
          <cell r="G82" t="str">
            <v>PO / SP</v>
          </cell>
          <cell r="H82" t="str">
            <v xml:space="preserve">C.Tel.82/LG 000/DR7-12700000/2021
</v>
          </cell>
          <cell r="I82" t="str">
            <v>K.TEL.001291/HK.810/DR7-10400000/2021</v>
          </cell>
          <cell r="K82">
            <v>44382</v>
          </cell>
          <cell r="L82">
            <v>454945955</v>
          </cell>
          <cell r="M82">
            <v>98295627</v>
          </cell>
          <cell r="N82">
            <v>553241582</v>
          </cell>
          <cell r="O82">
            <v>0</v>
          </cell>
          <cell r="P82">
            <v>0</v>
          </cell>
          <cell r="Q82">
            <v>0</v>
          </cell>
          <cell r="R82">
            <v>553241582</v>
          </cell>
          <cell r="S82">
            <v>296</v>
          </cell>
          <cell r="T82">
            <v>296</v>
          </cell>
          <cell r="U82">
            <v>1338</v>
          </cell>
          <cell r="V82">
            <v>0</v>
          </cell>
          <cell r="W82" t="str">
            <v>#REF!</v>
          </cell>
          <cell r="X82" t="str">
            <v>#REF!</v>
          </cell>
          <cell r="Y82" t="str">
            <v>07. Selesai UT</v>
          </cell>
        </row>
        <row r="83">
          <cell r="E83" t="str">
            <v>NEW DS ODC-PLP-FM</v>
          </cell>
          <cell r="F83" t="str">
            <v>TA</v>
          </cell>
          <cell r="G83" t="str">
            <v>PO / SP</v>
          </cell>
          <cell r="H83" t="str">
            <v xml:space="preserve">C.Tel.82/LG 000/DR7-12700000/2021
</v>
          </cell>
          <cell r="I83" t="str">
            <v>K.TEL.001291/HK.810/DR7-10400000/2021</v>
          </cell>
          <cell r="K83">
            <v>44382</v>
          </cell>
          <cell r="L83">
            <v>241108913</v>
          </cell>
          <cell r="M83">
            <v>54047488</v>
          </cell>
          <cell r="N83">
            <v>295156401</v>
          </cell>
          <cell r="O83">
            <v>0</v>
          </cell>
          <cell r="P83">
            <v>0</v>
          </cell>
          <cell r="Q83">
            <v>0</v>
          </cell>
          <cell r="R83">
            <v>295156401</v>
          </cell>
          <cell r="S83">
            <v>176</v>
          </cell>
          <cell r="T83">
            <v>176</v>
          </cell>
          <cell r="U83">
            <v>801</v>
          </cell>
          <cell r="V83">
            <v>0</v>
          </cell>
          <cell r="W83" t="str">
            <v>#REF!</v>
          </cell>
          <cell r="X83" t="str">
            <v>#REF!</v>
          </cell>
          <cell r="Y83" t="str">
            <v>07. Selesai UT</v>
          </cell>
        </row>
        <row r="84">
          <cell r="E84" t="str">
            <v>NEW 2 DS ODC-PIN-FB</v>
          </cell>
          <cell r="F84" t="str">
            <v>TA</v>
          </cell>
          <cell r="G84" t="str">
            <v>PO / SP</v>
          </cell>
          <cell r="H84" t="str">
            <v xml:space="preserve">C.Tel.82/LG 000/DR7-12700000/2021
</v>
          </cell>
          <cell r="I84" t="str">
            <v>K.TEL.001291/HK.810/DR7-10400000/2021</v>
          </cell>
          <cell r="K84">
            <v>44382</v>
          </cell>
          <cell r="L84">
            <v>586496124</v>
          </cell>
          <cell r="M84">
            <v>121159605</v>
          </cell>
          <cell r="N84">
            <v>707655729</v>
          </cell>
          <cell r="O84">
            <v>0</v>
          </cell>
          <cell r="P84">
            <v>0</v>
          </cell>
          <cell r="Q84">
            <v>0</v>
          </cell>
          <cell r="R84">
            <v>707655729</v>
          </cell>
          <cell r="S84">
            <v>264</v>
          </cell>
          <cell r="T84">
            <v>272</v>
          </cell>
          <cell r="U84">
            <v>1630</v>
          </cell>
          <cell r="V84">
            <v>0</v>
          </cell>
          <cell r="W84" t="str">
            <v>#REF!</v>
          </cell>
          <cell r="X84" t="str">
            <v>#REF!</v>
          </cell>
          <cell r="Y84" t="str">
            <v>07. Selesai UT</v>
          </cell>
        </row>
        <row r="85">
          <cell r="E85" t="str">
            <v>NEW ODC POLE LAMASI 2</v>
          </cell>
          <cell r="F85" t="str">
            <v>TA</v>
          </cell>
          <cell r="G85" t="str">
            <v>PO / SP</v>
          </cell>
          <cell r="H85" t="str">
            <v xml:space="preserve">C.Tel.82/LG 000/DR7-12700000/2021
</v>
          </cell>
          <cell r="I85" t="str">
            <v>K.TEL.001291/HK.810/DR7-10400000/2021</v>
          </cell>
          <cell r="K85">
            <v>44382</v>
          </cell>
          <cell r="L85">
            <v>249646344</v>
          </cell>
          <cell r="M85">
            <v>56895627</v>
          </cell>
          <cell r="N85">
            <v>306541971</v>
          </cell>
          <cell r="O85">
            <v>0</v>
          </cell>
          <cell r="P85">
            <v>0</v>
          </cell>
          <cell r="Q85">
            <v>0</v>
          </cell>
          <cell r="R85">
            <v>306541971</v>
          </cell>
          <cell r="S85">
            <v>168</v>
          </cell>
          <cell r="T85">
            <v>168</v>
          </cell>
          <cell r="U85">
            <v>707</v>
          </cell>
          <cell r="V85">
            <v>0</v>
          </cell>
          <cell r="W85" t="str">
            <v>#REF!</v>
          </cell>
          <cell r="X85" t="str">
            <v>#REF!</v>
          </cell>
          <cell r="Y85" t="str">
            <v>07. Selesai UT</v>
          </cell>
        </row>
        <row r="86">
          <cell r="E86" t="str">
            <v>NEW DS ODC-RTP-FG</v>
          </cell>
          <cell r="F86" t="str">
            <v>TA</v>
          </cell>
          <cell r="G86" t="str">
            <v>PO / SP</v>
          </cell>
          <cell r="H86" t="str">
            <v xml:space="preserve">C.Tel.82/LG 000/DR7-12700000/2021
</v>
          </cell>
          <cell r="I86" t="str">
            <v>K.TEL.001291/HK.810/DR7-10400000/2021</v>
          </cell>
          <cell r="K86">
            <v>44382</v>
          </cell>
          <cell r="L86">
            <v>645247174</v>
          </cell>
          <cell r="M86">
            <v>128333794</v>
          </cell>
          <cell r="N86">
            <v>773580968</v>
          </cell>
          <cell r="O86">
            <v>0</v>
          </cell>
          <cell r="P86">
            <v>0</v>
          </cell>
          <cell r="Q86">
            <v>0</v>
          </cell>
          <cell r="R86">
            <v>773580968</v>
          </cell>
          <cell r="S86">
            <v>352</v>
          </cell>
          <cell r="T86">
            <v>360</v>
          </cell>
          <cell r="U86">
            <v>1470</v>
          </cell>
          <cell r="V86">
            <v>0</v>
          </cell>
          <cell r="W86" t="str">
            <v>#REF!</v>
          </cell>
          <cell r="X86" t="str">
            <v>#REF!</v>
          </cell>
          <cell r="Y86" t="str">
            <v>07. Selesai UT</v>
          </cell>
        </row>
        <row r="87">
          <cell r="E87" t="str">
            <v>NEW ODC 144 LAWAWOI</v>
          </cell>
          <cell r="F87" t="str">
            <v>TA</v>
          </cell>
          <cell r="G87" t="str">
            <v>PO / SP</v>
          </cell>
          <cell r="H87" t="str">
            <v xml:space="preserve">C.Tel.82/LG 000/DR7-12700000/2021
</v>
          </cell>
          <cell r="I87" t="str">
            <v>K.TEL.001291/HK.810/DR7-10400000/2021</v>
          </cell>
          <cell r="K87">
            <v>44382</v>
          </cell>
          <cell r="L87">
            <v>1197913735</v>
          </cell>
          <cell r="M87">
            <v>255586802</v>
          </cell>
          <cell r="N87">
            <v>1453500537</v>
          </cell>
          <cell r="O87">
            <v>0</v>
          </cell>
          <cell r="P87">
            <v>0</v>
          </cell>
          <cell r="Q87">
            <v>0</v>
          </cell>
          <cell r="R87">
            <v>1453500537</v>
          </cell>
          <cell r="S87">
            <v>616</v>
          </cell>
          <cell r="T87">
            <v>488</v>
          </cell>
          <cell r="U87">
            <v>2638</v>
          </cell>
          <cell r="V87">
            <v>0</v>
          </cell>
          <cell r="W87" t="str">
            <v>#REF!</v>
          </cell>
          <cell r="X87" t="str">
            <v>#REF!</v>
          </cell>
          <cell r="Y87" t="str">
            <v>05. Install Done</v>
          </cell>
        </row>
        <row r="88">
          <cell r="E88" t="str">
            <v>NEW ODC 288 STO SIDRAP</v>
          </cell>
          <cell r="F88" t="str">
            <v>TA</v>
          </cell>
          <cell r="G88" t="str">
            <v>PO / SP</v>
          </cell>
          <cell r="H88" t="str">
            <v xml:space="preserve">C.Tel.82/LG 000/DR7-12700000/2021
</v>
          </cell>
          <cell r="I88" t="str">
            <v>K.TEL.001291/HK.810/DR7-10400000/2021</v>
          </cell>
          <cell r="K88">
            <v>44382</v>
          </cell>
          <cell r="L88">
            <v>1127676533</v>
          </cell>
          <cell r="M88">
            <v>247876065</v>
          </cell>
          <cell r="N88">
            <v>1375552598</v>
          </cell>
          <cell r="O88">
            <v>0</v>
          </cell>
          <cell r="P88">
            <v>0</v>
          </cell>
          <cell r="Q88">
            <v>0</v>
          </cell>
          <cell r="R88">
            <v>1375552598</v>
          </cell>
          <cell r="S88">
            <v>904</v>
          </cell>
          <cell r="T88">
            <v>904</v>
          </cell>
          <cell r="U88">
            <v>3129</v>
          </cell>
          <cell r="V88">
            <v>0</v>
          </cell>
          <cell r="W88" t="str">
            <v>#REF!</v>
          </cell>
          <cell r="X88" t="str">
            <v>#REF!</v>
          </cell>
          <cell r="Y88" t="str">
            <v>07. Selesai UT</v>
          </cell>
        </row>
        <row r="89">
          <cell r="E89" t="str">
            <v>NEW DS ODC-SRK-FAE</v>
          </cell>
          <cell r="F89" t="str">
            <v>TA</v>
          </cell>
          <cell r="G89" t="str">
            <v>PO / SP</v>
          </cell>
          <cell r="H89" t="str">
            <v xml:space="preserve">C.Tel.82/LG 000/DR7-12700000/2021
</v>
          </cell>
          <cell r="I89" t="str">
            <v>K.TEL.001291/HK.810/DR7-10400000/2021</v>
          </cell>
          <cell r="K89">
            <v>44382</v>
          </cell>
          <cell r="L89">
            <v>211723190</v>
          </cell>
          <cell r="M89">
            <v>47281116</v>
          </cell>
          <cell r="N89">
            <v>259004306</v>
          </cell>
          <cell r="O89">
            <v>0</v>
          </cell>
          <cell r="P89">
            <v>0</v>
          </cell>
          <cell r="Q89">
            <v>0</v>
          </cell>
          <cell r="R89">
            <v>259004306</v>
          </cell>
          <cell r="S89">
            <v>168</v>
          </cell>
          <cell r="T89">
            <v>168</v>
          </cell>
          <cell r="U89">
            <v>638</v>
          </cell>
          <cell r="V89">
            <v>0</v>
          </cell>
          <cell r="W89" t="str">
            <v>#REF!</v>
          </cell>
          <cell r="X89" t="str">
            <v>#REF!</v>
          </cell>
          <cell r="Y89" t="str">
            <v>07. Selesai UT</v>
          </cell>
        </row>
        <row r="90">
          <cell r="E90" t="str">
            <v>NEW ODC 144 WAWONDULA</v>
          </cell>
          <cell r="F90" t="str">
            <v>TA</v>
          </cell>
          <cell r="G90" t="str">
            <v>PO / SP</v>
          </cell>
          <cell r="H90" t="str">
            <v xml:space="preserve">C.Tel.82/LG 000/DR7-12700000/2021
</v>
          </cell>
          <cell r="I90" t="str">
            <v>K.TEL.001291/HK.810/DR7-10400000/2021</v>
          </cell>
          <cell r="K90">
            <v>44382</v>
          </cell>
          <cell r="L90">
            <v>757025190</v>
          </cell>
          <cell r="M90">
            <v>182370284</v>
          </cell>
          <cell r="N90">
            <v>939395474</v>
          </cell>
          <cell r="O90">
            <v>0</v>
          </cell>
          <cell r="P90">
            <v>0</v>
          </cell>
          <cell r="Q90">
            <v>0</v>
          </cell>
          <cell r="R90">
            <v>939395474</v>
          </cell>
          <cell r="S90">
            <v>536</v>
          </cell>
          <cell r="T90">
            <v>544</v>
          </cell>
          <cell r="U90">
            <v>2284</v>
          </cell>
          <cell r="V90">
            <v>0</v>
          </cell>
          <cell r="W90" t="str">
            <v>#REF!</v>
          </cell>
          <cell r="X90" t="str">
            <v>#REF!</v>
          </cell>
          <cell r="Y90" t="str">
            <v>07. Selesai UT</v>
          </cell>
        </row>
        <row r="91">
          <cell r="E91" t="str">
            <v>ODC-APN-FD JL. JENDRAL SUDIRMAN 1</v>
          </cell>
          <cell r="F91" t="str">
            <v>TA</v>
          </cell>
          <cell r="G91" t="str">
            <v>PO / SP</v>
          </cell>
          <cell r="H91" t="str">
            <v>C.Tel.83/LG 000/DR7-12700000/2021</v>
          </cell>
          <cell r="I91" t="str">
            <v>K.TEL.001323/HK.810/DR7-10400000/2021</v>
          </cell>
          <cell r="J91">
            <v>44309</v>
          </cell>
          <cell r="K91">
            <v>44383</v>
          </cell>
          <cell r="L91">
            <v>92108610</v>
          </cell>
          <cell r="M91">
            <v>22642898</v>
          </cell>
          <cell r="N91">
            <v>114751508</v>
          </cell>
          <cell r="O91">
            <v>0</v>
          </cell>
          <cell r="P91">
            <v>0</v>
          </cell>
          <cell r="Q91">
            <v>0</v>
          </cell>
          <cell r="R91">
            <v>114751508</v>
          </cell>
          <cell r="S91">
            <v>56</v>
          </cell>
          <cell r="T91">
            <v>56</v>
          </cell>
          <cell r="U91">
            <v>343</v>
          </cell>
          <cell r="V91">
            <v>0</v>
          </cell>
          <cell r="W91" t="str">
            <v>#REF!</v>
          </cell>
          <cell r="X91" t="str">
            <v>#REF!</v>
          </cell>
          <cell r="Y91" t="str">
            <v>09. BAST-1</v>
          </cell>
        </row>
        <row r="92">
          <cell r="E92" t="str">
            <v>ODC-APN-FC LABUAN</v>
          </cell>
          <cell r="F92" t="str">
            <v>TA</v>
          </cell>
          <cell r="G92" t="str">
            <v>PO / SP</v>
          </cell>
          <cell r="H92" t="str">
            <v>C.Tel.83/LG 000/DR7-12700000/2021</v>
          </cell>
          <cell r="I92" t="str">
            <v>K.TEL.001323/HK.810/DR7-10400000/2021</v>
          </cell>
          <cell r="J92">
            <v>44309</v>
          </cell>
          <cell r="K92">
            <v>44383</v>
          </cell>
          <cell r="L92">
            <v>606888112</v>
          </cell>
          <cell r="M92">
            <v>133858855</v>
          </cell>
          <cell r="N92">
            <v>740746967</v>
          </cell>
          <cell r="O92">
            <v>0</v>
          </cell>
          <cell r="P92">
            <v>0</v>
          </cell>
          <cell r="Q92">
            <v>0</v>
          </cell>
          <cell r="R92">
            <v>740746967</v>
          </cell>
          <cell r="S92">
            <v>280</v>
          </cell>
          <cell r="T92">
            <v>280</v>
          </cell>
          <cell r="U92">
            <v>1922</v>
          </cell>
          <cell r="V92">
            <v>0</v>
          </cell>
          <cell r="W92" t="str">
            <v>#REF!</v>
          </cell>
          <cell r="X92" t="str">
            <v>#REF!</v>
          </cell>
          <cell r="Y92" t="str">
            <v>09. BAST-1</v>
          </cell>
        </row>
        <row r="93">
          <cell r="E93" t="str">
            <v>ODC-BGI-FB JL.MANUNGGAL</v>
          </cell>
          <cell r="F93" t="str">
            <v>TA</v>
          </cell>
          <cell r="G93" t="str">
            <v>PO / SP</v>
          </cell>
          <cell r="H93" t="str">
            <v>C.Tel.83/LG 000/DR7-12700000/2021</v>
          </cell>
          <cell r="I93" t="str">
            <v>K.TEL.001323/HK.810/DR7-10400000/2021</v>
          </cell>
          <cell r="J93">
            <v>44309</v>
          </cell>
          <cell r="K93">
            <v>44383</v>
          </cell>
          <cell r="L93">
            <v>573680324</v>
          </cell>
          <cell r="M93">
            <v>126759964</v>
          </cell>
          <cell r="N93">
            <v>700440288</v>
          </cell>
          <cell r="O93">
            <v>0</v>
          </cell>
          <cell r="P93">
            <v>0</v>
          </cell>
          <cell r="Q93">
            <v>0</v>
          </cell>
          <cell r="R93">
            <v>700440288</v>
          </cell>
          <cell r="S93">
            <v>368</v>
          </cell>
          <cell r="T93">
            <v>352</v>
          </cell>
          <cell r="U93">
            <v>1572</v>
          </cell>
          <cell r="V93">
            <v>0</v>
          </cell>
          <cell r="W93" t="str">
            <v>#REF!</v>
          </cell>
          <cell r="X93" t="str">
            <v>#REF!</v>
          </cell>
          <cell r="Y93" t="str">
            <v>09. BAST-1</v>
          </cell>
        </row>
        <row r="94">
          <cell r="E94" t="str">
            <v>ODC-KOL-FA JL. TRANS SULAWESI KOLONODALE 1</v>
          </cell>
          <cell r="F94" t="str">
            <v>TA</v>
          </cell>
          <cell r="G94" t="str">
            <v>PO / SP</v>
          </cell>
          <cell r="H94" t="str">
            <v>C.Tel.83/LG 000/DR7-12700000/2021</v>
          </cell>
          <cell r="I94" t="str">
            <v>K.TEL.001323/HK.810/DR7-10400000/2021</v>
          </cell>
          <cell r="J94">
            <v>44309</v>
          </cell>
          <cell r="K94">
            <v>44383</v>
          </cell>
          <cell r="L94">
            <v>536530160</v>
          </cell>
          <cell r="M94">
            <v>114162936</v>
          </cell>
          <cell r="N94">
            <v>650693096</v>
          </cell>
          <cell r="O94">
            <v>0</v>
          </cell>
          <cell r="P94">
            <v>0</v>
          </cell>
          <cell r="Q94">
            <v>0</v>
          </cell>
          <cell r="R94">
            <v>650693096</v>
          </cell>
          <cell r="S94">
            <v>368</v>
          </cell>
          <cell r="T94">
            <v>368</v>
          </cell>
          <cell r="U94">
            <v>1306</v>
          </cell>
          <cell r="V94">
            <v>0</v>
          </cell>
          <cell r="W94" t="str">
            <v>#REF!</v>
          </cell>
          <cell r="X94" t="str">
            <v>#REF!</v>
          </cell>
          <cell r="Y94" t="str">
            <v>09. BAST-1</v>
          </cell>
        </row>
        <row r="95">
          <cell r="E95" t="str">
            <v>ODC-LWU-FH JL. BUKIT HALIMUN</v>
          </cell>
          <cell r="F95" t="str">
            <v>TA</v>
          </cell>
          <cell r="G95" t="str">
            <v>PO / SP</v>
          </cell>
          <cell r="H95" t="str">
            <v>C.Tel.83/LG 000/DR7-12700000/2021</v>
          </cell>
          <cell r="I95" t="str">
            <v>K.TEL.001323/HK.810/DR7-10400000/2021</v>
          </cell>
          <cell r="J95">
            <v>44309</v>
          </cell>
          <cell r="K95">
            <v>44383</v>
          </cell>
          <cell r="L95">
            <v>192716513</v>
          </cell>
          <cell r="M95">
            <v>39273326</v>
          </cell>
          <cell r="N95">
            <v>231989839</v>
          </cell>
          <cell r="O95">
            <v>0</v>
          </cell>
          <cell r="P95">
            <v>0</v>
          </cell>
          <cell r="Q95">
            <v>0</v>
          </cell>
          <cell r="R95">
            <v>231989839</v>
          </cell>
          <cell r="S95">
            <v>160</v>
          </cell>
          <cell r="T95">
            <v>160</v>
          </cell>
          <cell r="U95">
            <v>415</v>
          </cell>
          <cell r="V95">
            <v>0</v>
          </cell>
          <cell r="W95" t="str">
            <v>#REF!</v>
          </cell>
          <cell r="X95" t="str">
            <v>#REF!</v>
          </cell>
          <cell r="Y95" t="str">
            <v>09. BAST-1</v>
          </cell>
        </row>
        <row r="96">
          <cell r="E96" t="str">
            <v>ODC-LWU-FA JL. TRANS SULAWESI LUWUK FA</v>
          </cell>
          <cell r="F96" t="str">
            <v>TA</v>
          </cell>
          <cell r="G96" t="str">
            <v>PO / SP</v>
          </cell>
          <cell r="H96" t="str">
            <v>C.Tel.83/LG 000/DR7-12700000/2021</v>
          </cell>
          <cell r="I96" t="str">
            <v>K.TEL.001323/HK.810/DR7-10400000/2021</v>
          </cell>
          <cell r="J96">
            <v>44309</v>
          </cell>
          <cell r="K96">
            <v>44383</v>
          </cell>
          <cell r="L96">
            <v>90888271</v>
          </cell>
          <cell r="M96">
            <v>21179863</v>
          </cell>
          <cell r="N96">
            <v>112068134</v>
          </cell>
          <cell r="O96">
            <v>0</v>
          </cell>
          <cell r="P96">
            <v>0</v>
          </cell>
          <cell r="Q96">
            <v>0</v>
          </cell>
          <cell r="R96">
            <v>112068134</v>
          </cell>
          <cell r="S96">
            <v>72</v>
          </cell>
          <cell r="T96">
            <v>64</v>
          </cell>
          <cell r="U96">
            <v>281</v>
          </cell>
          <cell r="V96">
            <v>0</v>
          </cell>
          <cell r="W96" t="str">
            <v>#REF!</v>
          </cell>
          <cell r="X96" t="str">
            <v>#REF!</v>
          </cell>
          <cell r="Y96" t="str">
            <v>09. BAST-1</v>
          </cell>
        </row>
        <row r="97">
          <cell r="E97" t="str">
            <v>ODC-LWU-FT TANGAEBAN</v>
          </cell>
          <cell r="F97" t="str">
            <v>TA</v>
          </cell>
          <cell r="G97" t="str">
            <v>PO / SP</v>
          </cell>
          <cell r="H97" t="str">
            <v>C.Tel.83/LG 000/DR7-12700000/2021</v>
          </cell>
          <cell r="I97" t="str">
            <v>K.TEL.001323/HK.810/DR7-10400000/2021</v>
          </cell>
          <cell r="J97">
            <v>44309</v>
          </cell>
          <cell r="K97">
            <v>44383</v>
          </cell>
          <cell r="L97">
            <v>1077325162</v>
          </cell>
          <cell r="M97">
            <v>221862115</v>
          </cell>
          <cell r="N97">
            <v>1299187277</v>
          </cell>
          <cell r="O97">
            <v>0</v>
          </cell>
          <cell r="P97">
            <v>0</v>
          </cell>
          <cell r="Q97">
            <v>0</v>
          </cell>
          <cell r="R97">
            <v>1299187277</v>
          </cell>
          <cell r="S97">
            <v>528</v>
          </cell>
          <cell r="T97">
            <v>512</v>
          </cell>
          <cell r="U97">
            <v>3575</v>
          </cell>
          <cell r="V97">
            <v>0</v>
          </cell>
          <cell r="W97" t="str">
            <v>#REF!</v>
          </cell>
          <cell r="X97" t="str">
            <v>#REF!</v>
          </cell>
          <cell r="Y97" t="str">
            <v>09. BAST-1</v>
          </cell>
        </row>
        <row r="98">
          <cell r="E98" t="str">
            <v>ODC-PLA-FAF(ODC NEW) HUNTAP UNTAD</v>
          </cell>
          <cell r="F98" t="str">
            <v>TA</v>
          </cell>
          <cell r="G98" t="str">
            <v>PO / SP</v>
          </cell>
          <cell r="H98" t="str">
            <v>C.Tel.83/LG 000/DR7-12700000/2021</v>
          </cell>
          <cell r="I98" t="str">
            <v>K.TEL.001323/HK.810/DR7-10400000/2021</v>
          </cell>
          <cell r="J98">
            <v>44309</v>
          </cell>
          <cell r="K98">
            <v>44383</v>
          </cell>
          <cell r="L98">
            <v>1112797033</v>
          </cell>
          <cell r="M98">
            <v>338310601</v>
          </cell>
          <cell r="N98">
            <v>1451107634</v>
          </cell>
          <cell r="O98">
            <v>0</v>
          </cell>
          <cell r="P98">
            <v>0</v>
          </cell>
          <cell r="Q98">
            <v>0</v>
          </cell>
          <cell r="R98">
            <v>1451107634</v>
          </cell>
          <cell r="S98">
            <v>888</v>
          </cell>
          <cell r="T98">
            <v>888</v>
          </cell>
          <cell r="U98">
            <v>1550</v>
          </cell>
          <cell r="V98">
            <v>0</v>
          </cell>
          <cell r="W98" t="str">
            <v>#REF!</v>
          </cell>
          <cell r="X98" t="str">
            <v>#REF!</v>
          </cell>
          <cell r="Y98" t="str">
            <v>09. BAST-1</v>
          </cell>
        </row>
        <row r="99">
          <cell r="E99" t="str">
            <v>ODC-PLB-FV KALEKE</v>
          </cell>
          <cell r="F99" t="str">
            <v>TA</v>
          </cell>
          <cell r="G99" t="str">
            <v>PO / SP</v>
          </cell>
          <cell r="H99" t="str">
            <v>C.Tel.83/LG 000/DR7-12700000/2021</v>
          </cell>
          <cell r="I99" t="str">
            <v>K.TEL.001323/HK.810/DR7-10400000/2021</v>
          </cell>
          <cell r="J99">
            <v>44309</v>
          </cell>
          <cell r="K99">
            <v>44383</v>
          </cell>
          <cell r="L99">
            <v>210159478</v>
          </cell>
          <cell r="M99">
            <v>42933585</v>
          </cell>
          <cell r="N99">
            <v>253093063</v>
          </cell>
          <cell r="O99">
            <v>0</v>
          </cell>
          <cell r="P99">
            <v>0</v>
          </cell>
          <cell r="Q99">
            <v>0</v>
          </cell>
          <cell r="R99">
            <v>253093063</v>
          </cell>
          <cell r="S99">
            <v>152</v>
          </cell>
          <cell r="T99">
            <v>152</v>
          </cell>
          <cell r="U99">
            <v>581</v>
          </cell>
          <cell r="V99">
            <v>0</v>
          </cell>
          <cell r="W99" t="str">
            <v>#REF!</v>
          </cell>
          <cell r="X99" t="str">
            <v>#REF!</v>
          </cell>
          <cell r="Y99" t="str">
            <v>09. BAST-1</v>
          </cell>
        </row>
        <row r="100">
          <cell r="E100" t="str">
            <v>ODC-TOL-FC JL. BANTILAN</v>
          </cell>
          <cell r="F100" t="str">
            <v>TA</v>
          </cell>
          <cell r="G100" t="str">
            <v>PO / SP</v>
          </cell>
          <cell r="H100" t="str">
            <v>C.Tel.83/LG 000/DR7-12700000/2021</v>
          </cell>
          <cell r="I100" t="str">
            <v>K.TEL.001323/HK.810/DR7-10400000/2021</v>
          </cell>
          <cell r="J100">
            <v>44309</v>
          </cell>
          <cell r="K100">
            <v>44383</v>
          </cell>
          <cell r="L100">
            <v>167741386</v>
          </cell>
          <cell r="M100">
            <v>37445398</v>
          </cell>
          <cell r="N100">
            <v>205186784</v>
          </cell>
          <cell r="O100">
            <v>0</v>
          </cell>
          <cell r="P100">
            <v>0</v>
          </cell>
          <cell r="Q100">
            <v>0</v>
          </cell>
          <cell r="R100">
            <v>205186784</v>
          </cell>
          <cell r="S100">
            <v>160</v>
          </cell>
          <cell r="T100">
            <v>160</v>
          </cell>
          <cell r="U100">
            <v>418</v>
          </cell>
          <cell r="V100">
            <v>0</v>
          </cell>
          <cell r="W100" t="str">
            <v>#REF!</v>
          </cell>
          <cell r="X100" t="str">
            <v>#REF!</v>
          </cell>
          <cell r="Y100" t="str">
            <v>09. BAST-1</v>
          </cell>
        </row>
        <row r="101">
          <cell r="E101" t="str">
            <v>ODC-TOL-FB JL. KAPT TENDEAN</v>
          </cell>
          <cell r="F101" t="str">
            <v>TA</v>
          </cell>
          <cell r="G101" t="str">
            <v>PO / SP</v>
          </cell>
          <cell r="H101" t="str">
            <v>C.Tel.83/LG 000/DR7-12700000/2021</v>
          </cell>
          <cell r="I101" t="str">
            <v>K.TEL.001323/HK.810/DR7-10400000/2021</v>
          </cell>
          <cell r="J101">
            <v>44309</v>
          </cell>
          <cell r="K101">
            <v>44383</v>
          </cell>
          <cell r="L101">
            <v>56957800</v>
          </cell>
          <cell r="M101">
            <v>16595024</v>
          </cell>
          <cell r="N101">
            <v>73552824</v>
          </cell>
          <cell r="O101">
            <v>0</v>
          </cell>
          <cell r="P101">
            <v>0</v>
          </cell>
          <cell r="Q101">
            <v>0</v>
          </cell>
          <cell r="R101">
            <v>73552824</v>
          </cell>
          <cell r="S101">
            <v>48</v>
          </cell>
          <cell r="T101">
            <v>184</v>
          </cell>
          <cell r="U101">
            <v>258</v>
          </cell>
          <cell r="V101">
            <v>0</v>
          </cell>
          <cell r="W101" t="str">
            <v>#REF!</v>
          </cell>
          <cell r="X101" t="str">
            <v>#REF!</v>
          </cell>
          <cell r="Y101" t="str">
            <v>09. BAST-1</v>
          </cell>
        </row>
        <row r="102">
          <cell r="E102" t="str">
            <v>ODC-TOL-FE JL. PELABUHAN</v>
          </cell>
          <cell r="F102" t="str">
            <v>TA</v>
          </cell>
          <cell r="G102" t="str">
            <v>PO / SP</v>
          </cell>
          <cell r="H102" t="str">
            <v>C.Tel.83/LG 000/DR7-12700000/2021</v>
          </cell>
          <cell r="I102" t="str">
            <v>K.TEL.001323/HK.810/DR7-10400000/2021</v>
          </cell>
          <cell r="J102">
            <v>44309</v>
          </cell>
          <cell r="K102">
            <v>44383</v>
          </cell>
          <cell r="L102">
            <v>280129104</v>
          </cell>
          <cell r="M102">
            <v>62017255</v>
          </cell>
          <cell r="N102">
            <v>342146359</v>
          </cell>
          <cell r="O102">
            <v>0</v>
          </cell>
          <cell r="P102">
            <v>0</v>
          </cell>
          <cell r="Q102">
            <v>0</v>
          </cell>
          <cell r="R102">
            <v>342146359</v>
          </cell>
          <cell r="S102">
            <v>232</v>
          </cell>
          <cell r="T102">
            <v>48</v>
          </cell>
          <cell r="U102">
            <v>734</v>
          </cell>
          <cell r="V102">
            <v>0</v>
          </cell>
          <cell r="W102" t="str">
            <v>#REF!</v>
          </cell>
          <cell r="X102" t="str">
            <v>#REF!</v>
          </cell>
          <cell r="Y102" t="str">
            <v>09. BAST-1</v>
          </cell>
        </row>
        <row r="103">
          <cell r="E103" t="str">
            <v>ODC-TOL-FD Jl. TRANS PALU TOLI-TOLI</v>
          </cell>
          <cell r="F103" t="str">
            <v>TA</v>
          </cell>
          <cell r="G103" t="str">
            <v>PO / SP</v>
          </cell>
          <cell r="H103" t="str">
            <v>C.Tel.83/LG 000/DR7-12700000/2021</v>
          </cell>
          <cell r="I103" t="str">
            <v>K.TEL.001323/HK.810/DR7-10400000/2021</v>
          </cell>
          <cell r="J103">
            <v>44309</v>
          </cell>
          <cell r="K103">
            <v>44383</v>
          </cell>
          <cell r="L103">
            <v>232886130</v>
          </cell>
          <cell r="M103">
            <v>49965534</v>
          </cell>
          <cell r="N103">
            <v>282851664</v>
          </cell>
          <cell r="O103">
            <v>0</v>
          </cell>
          <cell r="P103">
            <v>0</v>
          </cell>
          <cell r="Q103">
            <v>0</v>
          </cell>
          <cell r="R103">
            <v>282851664</v>
          </cell>
          <cell r="S103">
            <v>184</v>
          </cell>
          <cell r="T103">
            <v>232</v>
          </cell>
          <cell r="U103">
            <v>523</v>
          </cell>
          <cell r="V103">
            <v>0</v>
          </cell>
          <cell r="W103" t="str">
            <v>#REF!</v>
          </cell>
          <cell r="X103" t="str">
            <v>#REF!</v>
          </cell>
          <cell r="Y103" t="str">
            <v>09. BAST-1</v>
          </cell>
        </row>
        <row r="104">
          <cell r="E104" t="str">
            <v>R7 KDR KDR PT3 INNER CITY KENDARI LORONG TEPLAN</v>
          </cell>
          <cell r="F104" t="str">
            <v>TA</v>
          </cell>
          <cell r="G104" t="str">
            <v>PO / SP</v>
          </cell>
          <cell r="H104" t="str">
            <v>C.Tel.86/LG 000/DR7-12700000/2021</v>
          </cell>
          <cell r="I104" t="str">
            <v>K.TEL.001159/HK.810/DR7-10400000/2021</v>
          </cell>
          <cell r="J104">
            <v>44306</v>
          </cell>
          <cell r="K104">
            <v>44380</v>
          </cell>
          <cell r="L104">
            <v>212156069</v>
          </cell>
          <cell r="M104">
            <v>43168327</v>
          </cell>
          <cell r="N104">
            <v>255324396</v>
          </cell>
          <cell r="O104">
            <v>0</v>
          </cell>
          <cell r="P104">
            <v>0</v>
          </cell>
          <cell r="Q104">
            <v>0</v>
          </cell>
          <cell r="R104">
            <v>255324396</v>
          </cell>
          <cell r="S104">
            <v>144</v>
          </cell>
          <cell r="T104">
            <v>144</v>
          </cell>
          <cell r="U104">
            <v>468</v>
          </cell>
          <cell r="V104">
            <v>0</v>
          </cell>
          <cell r="W104" t="str">
            <v>#REF!</v>
          </cell>
          <cell r="X104" t="str">
            <v>#REF!</v>
          </cell>
          <cell r="Y104" t="str">
            <v>09. BAST-1</v>
          </cell>
        </row>
        <row r="105">
          <cell r="E105" t="str">
            <v>R7 KDR KDR PT3 NEW DIST PEUMAHAN PASIR PUTIH WAW</v>
          </cell>
          <cell r="F105" t="str">
            <v>TA</v>
          </cell>
          <cell r="G105" t="str">
            <v>PO / SP</v>
          </cell>
          <cell r="H105" t="str">
            <v>C.Tel.86/LG 000/DR7-12700000/2021</v>
          </cell>
          <cell r="I105" t="str">
            <v>K.TEL.001159/HK.810/DR7-10400000/2021</v>
          </cell>
          <cell r="J105">
            <v>44306</v>
          </cell>
          <cell r="K105">
            <v>44380</v>
          </cell>
          <cell r="L105">
            <v>185825235</v>
          </cell>
          <cell r="M105">
            <v>36452545</v>
          </cell>
          <cell r="N105">
            <v>222277780</v>
          </cell>
          <cell r="O105">
            <v>0</v>
          </cell>
          <cell r="P105">
            <v>0</v>
          </cell>
          <cell r="Q105">
            <v>0</v>
          </cell>
          <cell r="R105">
            <v>222277780</v>
          </cell>
          <cell r="S105">
            <v>128</v>
          </cell>
          <cell r="T105">
            <v>128</v>
          </cell>
          <cell r="U105">
            <v>348</v>
          </cell>
          <cell r="V105">
            <v>0</v>
          </cell>
          <cell r="W105" t="str">
            <v>#REF!</v>
          </cell>
          <cell r="X105" t="str">
            <v>#REF!</v>
          </cell>
          <cell r="Y105" t="str">
            <v>09. BAST-1</v>
          </cell>
        </row>
        <row r="106">
          <cell r="E106" t="str">
            <v>R7 KDR KKA PT3 MINI OLT INNER CITY WUNDULAKO</v>
          </cell>
          <cell r="F106" t="str">
            <v>TA</v>
          </cell>
          <cell r="G106" t="str">
            <v>PO / SP</v>
          </cell>
          <cell r="H106" t="str">
            <v>C.Tel.86/LG 000/DR7-12700000/2021</v>
          </cell>
          <cell r="I106" t="str">
            <v>K.TEL.001159/HK.810/DR7-10400000/2021</v>
          </cell>
          <cell r="J106">
            <v>44306</v>
          </cell>
          <cell r="K106">
            <v>44380</v>
          </cell>
          <cell r="L106">
            <v>702546367</v>
          </cell>
          <cell r="M106">
            <v>159470860</v>
          </cell>
          <cell r="N106">
            <v>862017227</v>
          </cell>
          <cell r="O106">
            <v>0</v>
          </cell>
          <cell r="P106">
            <v>0</v>
          </cell>
          <cell r="Q106">
            <v>0</v>
          </cell>
          <cell r="R106">
            <v>862017227</v>
          </cell>
          <cell r="S106">
            <v>392</v>
          </cell>
          <cell r="T106">
            <v>0</v>
          </cell>
          <cell r="U106">
            <v>1586</v>
          </cell>
          <cell r="V106">
            <v>0</v>
          </cell>
          <cell r="W106" t="str">
            <v>#REF!</v>
          </cell>
          <cell r="X106" t="str">
            <v>#REF!</v>
          </cell>
          <cell r="Y106" t="str">
            <v>09. BAST-1</v>
          </cell>
        </row>
        <row r="107">
          <cell r="E107" t="str">
            <v>R7 KDR KKA PT3 NEW DIST SAMATURU</v>
          </cell>
          <cell r="F107" t="str">
            <v>TA</v>
          </cell>
          <cell r="G107" t="str">
            <v>PO / SP</v>
          </cell>
          <cell r="H107" t="str">
            <v>C.Tel.86/LG 000/DR7-12700000/2021</v>
          </cell>
          <cell r="I107" t="str">
            <v>K.TEL.001159/HK.810/DR7-10400000/2021</v>
          </cell>
          <cell r="J107">
            <v>44306</v>
          </cell>
          <cell r="K107">
            <v>44380</v>
          </cell>
          <cell r="L107">
            <v>416054072</v>
          </cell>
          <cell r="M107">
            <v>84879217</v>
          </cell>
          <cell r="N107">
            <v>500933289</v>
          </cell>
          <cell r="O107">
            <v>0</v>
          </cell>
          <cell r="P107">
            <v>0</v>
          </cell>
          <cell r="Q107">
            <v>0</v>
          </cell>
          <cell r="R107">
            <v>500933289</v>
          </cell>
          <cell r="S107">
            <v>248</v>
          </cell>
          <cell r="T107">
            <v>248</v>
          </cell>
          <cell r="U107">
            <v>1049</v>
          </cell>
          <cell r="V107">
            <v>0</v>
          </cell>
          <cell r="W107" t="str">
            <v>#REF!</v>
          </cell>
          <cell r="X107" t="str">
            <v>#REF!</v>
          </cell>
          <cell r="Y107" t="str">
            <v>09. BAST-1</v>
          </cell>
        </row>
        <row r="108">
          <cell r="E108" t="str">
            <v>R7 KDR KKA PT3 NEW DIST WOLO</v>
          </cell>
          <cell r="F108" t="str">
            <v>TA</v>
          </cell>
          <cell r="G108" t="str">
            <v>PO / SP</v>
          </cell>
          <cell r="H108" t="str">
            <v>C.Tel.86/LG 000/DR7-12700000/2021</v>
          </cell>
          <cell r="I108" t="str">
            <v>K.TEL.001159/HK.810/DR7-10400000/2021</v>
          </cell>
          <cell r="J108">
            <v>44306</v>
          </cell>
          <cell r="K108">
            <v>44380</v>
          </cell>
          <cell r="L108">
            <v>286846309</v>
          </cell>
          <cell r="M108">
            <v>53746882</v>
          </cell>
          <cell r="N108">
            <v>340593191</v>
          </cell>
          <cell r="O108">
            <v>0</v>
          </cell>
          <cell r="P108">
            <v>0</v>
          </cell>
          <cell r="Q108">
            <v>0</v>
          </cell>
          <cell r="R108">
            <v>340593191</v>
          </cell>
          <cell r="S108">
            <v>128</v>
          </cell>
          <cell r="T108">
            <v>128</v>
          </cell>
          <cell r="U108">
            <v>564</v>
          </cell>
          <cell r="V108">
            <v>0</v>
          </cell>
          <cell r="W108" t="str">
            <v>#REF!</v>
          </cell>
          <cell r="X108" t="str">
            <v>#REF!</v>
          </cell>
          <cell r="Y108" t="str">
            <v>09. BAST-1</v>
          </cell>
        </row>
        <row r="109">
          <cell r="E109" t="str">
            <v>R7 KDR MDG PT3 MINI OLT KASIPUTE</v>
          </cell>
          <cell r="F109" t="str">
            <v>TA</v>
          </cell>
          <cell r="G109" t="str">
            <v>PO / SP</v>
          </cell>
          <cell r="H109" t="str">
            <v>C.Tel.86/LG 000/DR7-12700000/2021</v>
          </cell>
          <cell r="I109" t="str">
            <v>K.TEL.001159/HK.810/DR7-10400000/2021</v>
          </cell>
          <cell r="J109">
            <v>44306</v>
          </cell>
          <cell r="K109">
            <v>44380</v>
          </cell>
          <cell r="L109">
            <v>209176432</v>
          </cell>
          <cell r="M109">
            <v>46797566</v>
          </cell>
          <cell r="N109">
            <v>255973998</v>
          </cell>
          <cell r="O109">
            <v>0</v>
          </cell>
          <cell r="P109">
            <v>0</v>
          </cell>
          <cell r="Q109">
            <v>0</v>
          </cell>
          <cell r="R109">
            <v>255973998</v>
          </cell>
          <cell r="S109">
            <v>144</v>
          </cell>
          <cell r="T109">
            <v>0</v>
          </cell>
          <cell r="U109">
            <v>469</v>
          </cell>
          <cell r="V109">
            <v>0</v>
          </cell>
          <cell r="W109" t="str">
            <v>#REF!</v>
          </cell>
          <cell r="X109" t="str">
            <v>#REF!</v>
          </cell>
          <cell r="Y109" t="str">
            <v>09. BAST-1</v>
          </cell>
        </row>
        <row r="110">
          <cell r="E110" t="str">
            <v>R7 KDR MDG PT3 NEW DIST KONDA - CIALAM</v>
          </cell>
          <cell r="F110" t="str">
            <v>TA</v>
          </cell>
          <cell r="G110" t="str">
            <v>PO / SP</v>
          </cell>
          <cell r="H110" t="str">
            <v>C.Tel.86/LG 000/DR7-12700000/2021</v>
          </cell>
          <cell r="I110" t="str">
            <v>K.TEL.001159/HK.810/DR7-10400000/2021</v>
          </cell>
          <cell r="J110">
            <v>44306</v>
          </cell>
          <cell r="K110">
            <v>44380</v>
          </cell>
          <cell r="L110">
            <v>587205037</v>
          </cell>
          <cell r="M110">
            <v>129094755</v>
          </cell>
          <cell r="N110">
            <v>716299792</v>
          </cell>
          <cell r="O110">
            <v>0</v>
          </cell>
          <cell r="P110">
            <v>0</v>
          </cell>
          <cell r="Q110">
            <v>0</v>
          </cell>
          <cell r="R110">
            <v>716299792</v>
          </cell>
          <cell r="S110">
            <v>304</v>
          </cell>
          <cell r="T110">
            <v>304</v>
          </cell>
          <cell r="U110">
            <v>1959</v>
          </cell>
          <cell r="V110">
            <v>0</v>
          </cell>
          <cell r="W110" t="str">
            <v>#REF!</v>
          </cell>
          <cell r="X110" t="str">
            <v>#REF!</v>
          </cell>
          <cell r="Y110" t="str">
            <v>09. BAST-1</v>
          </cell>
        </row>
        <row r="111">
          <cell r="E111" t="str">
            <v>R7 KDR MDG PT3 NEW ODC GRIYA HILWA ZAITUN LAPULU</v>
          </cell>
          <cell r="F111" t="str">
            <v>TA</v>
          </cell>
          <cell r="G111" t="str">
            <v>PO / SP</v>
          </cell>
          <cell r="H111" t="str">
            <v>C.Tel.86/LG 000/DR7-12700000/2021</v>
          </cell>
          <cell r="I111" t="str">
            <v>K.TEL.001159/HK.810/DR7-10400000/2021</v>
          </cell>
          <cell r="J111">
            <v>44306</v>
          </cell>
          <cell r="K111">
            <v>44380</v>
          </cell>
          <cell r="L111">
            <v>288358025</v>
          </cell>
          <cell r="M111">
            <v>78948794</v>
          </cell>
          <cell r="N111">
            <v>367306819</v>
          </cell>
          <cell r="O111">
            <v>0</v>
          </cell>
          <cell r="P111">
            <v>0</v>
          </cell>
          <cell r="Q111">
            <v>0</v>
          </cell>
          <cell r="R111">
            <v>367306819</v>
          </cell>
          <cell r="S111">
            <v>224</v>
          </cell>
          <cell r="T111">
            <v>232</v>
          </cell>
          <cell r="U111">
            <v>628</v>
          </cell>
          <cell r="V111">
            <v>0</v>
          </cell>
          <cell r="W111" t="str">
            <v>#REF!</v>
          </cell>
          <cell r="X111" t="str">
            <v>#REF!</v>
          </cell>
          <cell r="Y111" t="str">
            <v>09. BAST-1</v>
          </cell>
        </row>
        <row r="112">
          <cell r="E112" t="str">
            <v>R7 KDR MDG PT3 NEW ODC NEW ODC BARUGA</v>
          </cell>
          <cell r="F112" t="str">
            <v>TA</v>
          </cell>
          <cell r="G112" t="str">
            <v>PO / SP</v>
          </cell>
          <cell r="H112" t="str">
            <v>C.Tel.86/LG 000/DR7-12700000/2021</v>
          </cell>
          <cell r="I112" t="str">
            <v>K.TEL.001159/HK.810/DR7-10400000/2021</v>
          </cell>
          <cell r="J112">
            <v>44306</v>
          </cell>
          <cell r="K112">
            <v>44380</v>
          </cell>
          <cell r="L112">
            <v>279533937</v>
          </cell>
          <cell r="M112">
            <v>72432110</v>
          </cell>
          <cell r="N112">
            <v>351966047</v>
          </cell>
          <cell r="O112">
            <v>0</v>
          </cell>
          <cell r="P112">
            <v>0</v>
          </cell>
          <cell r="Q112">
            <v>0</v>
          </cell>
          <cell r="R112">
            <v>351966047</v>
          </cell>
          <cell r="S112">
            <v>224</v>
          </cell>
          <cell r="T112">
            <v>248</v>
          </cell>
          <cell r="U112">
            <v>767</v>
          </cell>
          <cell r="V112">
            <v>0</v>
          </cell>
          <cell r="W112" t="str">
            <v>#REF!</v>
          </cell>
          <cell r="X112" t="str">
            <v>#REF!</v>
          </cell>
          <cell r="Y112" t="str">
            <v>09. BAST-1</v>
          </cell>
        </row>
        <row r="113">
          <cell r="E113" t="str">
            <v>R7 KDR PMA PT3 NEW DIST JL TERATAI KOMP ANTAM</v>
          </cell>
          <cell r="F113" t="str">
            <v>TA</v>
          </cell>
          <cell r="G113" t="str">
            <v>PO / SP</v>
          </cell>
          <cell r="H113" t="str">
            <v>C.Tel.86/LG 000/DR7-12700000/2021</v>
          </cell>
          <cell r="I113" t="str">
            <v>K.TEL.001159/HK.810/DR7-10400000/2021</v>
          </cell>
          <cell r="J113">
            <v>44306</v>
          </cell>
          <cell r="K113">
            <v>44380</v>
          </cell>
          <cell r="L113">
            <v>194880546</v>
          </cell>
          <cell r="M113">
            <v>44752832</v>
          </cell>
          <cell r="N113">
            <v>239633378</v>
          </cell>
          <cell r="O113">
            <v>0</v>
          </cell>
          <cell r="P113">
            <v>0</v>
          </cell>
          <cell r="Q113">
            <v>0</v>
          </cell>
          <cell r="R113">
            <v>239633378</v>
          </cell>
          <cell r="S113">
            <v>112</v>
          </cell>
          <cell r="T113">
            <v>112</v>
          </cell>
          <cell r="U113">
            <v>724</v>
          </cell>
          <cell r="V113">
            <v>0</v>
          </cell>
          <cell r="W113" t="str">
            <v>#REF!</v>
          </cell>
          <cell r="X113" t="str">
            <v>#REF!</v>
          </cell>
          <cell r="Y113" t="str">
            <v>09. BAST-1</v>
          </cell>
        </row>
        <row r="114">
          <cell r="E114" t="str">
            <v>R7 KDR UNH PT3 NEW DIST ASINUA FC</v>
          </cell>
          <cell r="F114" t="str">
            <v>TA</v>
          </cell>
          <cell r="G114" t="str">
            <v>PO / SP</v>
          </cell>
          <cell r="H114" t="str">
            <v>C.Tel.86/LG 000/DR7-12700000/2021</v>
          </cell>
          <cell r="I114" t="str">
            <v>K.TEL.001159/HK.810/DR7-10400000/2021</v>
          </cell>
          <cell r="J114">
            <v>44306</v>
          </cell>
          <cell r="K114">
            <v>44380</v>
          </cell>
          <cell r="L114">
            <v>158170320</v>
          </cell>
          <cell r="M114">
            <v>35070046</v>
          </cell>
          <cell r="N114">
            <v>193240366</v>
          </cell>
          <cell r="O114">
            <v>0</v>
          </cell>
          <cell r="P114">
            <v>0</v>
          </cell>
          <cell r="Q114">
            <v>0</v>
          </cell>
          <cell r="R114">
            <v>193240366</v>
          </cell>
          <cell r="S114">
            <v>136</v>
          </cell>
          <cell r="T114">
            <v>136</v>
          </cell>
          <cell r="U114">
            <v>456</v>
          </cell>
          <cell r="V114">
            <v>0</v>
          </cell>
          <cell r="W114" t="str">
            <v>#REF!</v>
          </cell>
          <cell r="X114" t="str">
            <v>#REF!</v>
          </cell>
          <cell r="Y114" t="str">
            <v>09. BAST-1</v>
          </cell>
        </row>
        <row r="115">
          <cell r="E115" t="str">
            <v>R7 KDR UNH PT3 NEW DIST BTN AMERORO</v>
          </cell>
          <cell r="F115" t="str">
            <v>TA</v>
          </cell>
          <cell r="G115" t="str">
            <v>PO / SP</v>
          </cell>
          <cell r="H115" t="str">
            <v>C.Tel.86/LG 000/DR7-12700000/2021</v>
          </cell>
          <cell r="I115" t="str">
            <v>K.TEL.001159/HK.810/DR7-10400000/2021</v>
          </cell>
          <cell r="J115">
            <v>44306</v>
          </cell>
          <cell r="K115">
            <v>44380</v>
          </cell>
          <cell r="L115">
            <v>139298978</v>
          </cell>
          <cell r="M115">
            <v>29671257</v>
          </cell>
          <cell r="N115">
            <v>168970235</v>
          </cell>
          <cell r="O115">
            <v>0</v>
          </cell>
          <cell r="P115">
            <v>0</v>
          </cell>
          <cell r="Q115">
            <v>0</v>
          </cell>
          <cell r="R115">
            <v>168970235</v>
          </cell>
          <cell r="S115">
            <v>104</v>
          </cell>
          <cell r="T115">
            <v>104</v>
          </cell>
          <cell r="U115">
            <v>389</v>
          </cell>
          <cell r="V115">
            <v>0</v>
          </cell>
          <cell r="W115" t="str">
            <v>#REF!</v>
          </cell>
          <cell r="X115" t="str">
            <v>#REF!</v>
          </cell>
          <cell r="Y115" t="str">
            <v>09. BAST-1</v>
          </cell>
        </row>
        <row r="116">
          <cell r="E116" t="str">
            <v>AIRMADIDI ATAS</v>
          </cell>
          <cell r="F116" t="str">
            <v>TA</v>
          </cell>
          <cell r="G116" t="str">
            <v>PO / SP</v>
          </cell>
          <cell r="H116" t="str">
            <v>C.Tel.88/LG 000/DR7-12700000/2021</v>
          </cell>
          <cell r="I116" t="str">
            <v>K.TEL.001170/HK.810/DR7-10400000/2021</v>
          </cell>
          <cell r="K116">
            <v>44381</v>
          </cell>
          <cell r="L116">
            <v>149898914</v>
          </cell>
          <cell r="M116">
            <v>30628646</v>
          </cell>
          <cell r="N116">
            <v>180527560</v>
          </cell>
          <cell r="O116">
            <v>0</v>
          </cell>
          <cell r="P116">
            <v>0</v>
          </cell>
          <cell r="Q116">
            <v>0</v>
          </cell>
          <cell r="R116">
            <v>180527560</v>
          </cell>
          <cell r="S116">
            <v>112</v>
          </cell>
          <cell r="T116">
            <v>88</v>
          </cell>
          <cell r="U116">
            <v>305</v>
          </cell>
          <cell r="V116">
            <v>0</v>
          </cell>
          <cell r="W116" t="str">
            <v>#REF!</v>
          </cell>
          <cell r="X116" t="str">
            <v>#REF!</v>
          </cell>
          <cell r="Y116" t="str">
            <v>09. BAST-1</v>
          </cell>
        </row>
        <row r="117">
          <cell r="E117" t="str">
            <v>PERUM CITRA REGENCY 2</v>
          </cell>
          <cell r="F117" t="str">
            <v>TA</v>
          </cell>
          <cell r="G117" t="str">
            <v>PO / SP</v>
          </cell>
          <cell r="H117" t="str">
            <v>C.Tel.88/LG 000/DR7-12700000/2021</v>
          </cell>
          <cell r="I117" t="str">
            <v>K.TEL.001170/HK.810/DR7-10400000/2021</v>
          </cell>
          <cell r="K117">
            <v>44381</v>
          </cell>
          <cell r="L117">
            <v>118694279</v>
          </cell>
          <cell r="M117">
            <v>26670346</v>
          </cell>
          <cell r="N117">
            <v>145364625</v>
          </cell>
          <cell r="O117">
            <v>0</v>
          </cell>
          <cell r="P117">
            <v>0</v>
          </cell>
          <cell r="Q117">
            <v>0</v>
          </cell>
          <cell r="R117">
            <v>145364625</v>
          </cell>
          <cell r="S117">
            <v>88</v>
          </cell>
          <cell r="T117">
            <v>112</v>
          </cell>
          <cell r="U117">
            <v>178</v>
          </cell>
          <cell r="V117">
            <v>0</v>
          </cell>
          <cell r="W117" t="str">
            <v>#REF!</v>
          </cell>
          <cell r="X117" t="str">
            <v>#REF!</v>
          </cell>
          <cell r="Y117" t="str">
            <v>09. BAST-1</v>
          </cell>
        </row>
        <row r="118">
          <cell r="E118" t="str">
            <v>PUSAT KOTA BITUNG</v>
          </cell>
          <cell r="F118" t="str">
            <v>TA</v>
          </cell>
          <cell r="G118" t="str">
            <v>PO / SP</v>
          </cell>
          <cell r="H118" t="str">
            <v>C.Tel.88/LG 000/DR7-12700000/2021</v>
          </cell>
          <cell r="I118" t="str">
            <v>K.TEL.001170/HK.810/DR7-10400000/2021</v>
          </cell>
          <cell r="K118">
            <v>44381</v>
          </cell>
          <cell r="L118">
            <v>75780611</v>
          </cell>
          <cell r="M118">
            <v>19306478</v>
          </cell>
          <cell r="N118">
            <v>95087089</v>
          </cell>
          <cell r="O118">
            <v>0</v>
          </cell>
          <cell r="P118">
            <v>0</v>
          </cell>
          <cell r="Q118">
            <v>0</v>
          </cell>
          <cell r="R118">
            <v>95087089</v>
          </cell>
          <cell r="S118">
            <v>88</v>
          </cell>
          <cell r="T118">
            <v>88</v>
          </cell>
          <cell r="U118">
            <v>236</v>
          </cell>
          <cell r="V118">
            <v>0</v>
          </cell>
          <cell r="W118" t="str">
            <v>#REF!</v>
          </cell>
          <cell r="X118" t="str">
            <v>#REF!</v>
          </cell>
          <cell r="Y118" t="str">
            <v>09. BAST-1</v>
          </cell>
        </row>
        <row r="119">
          <cell r="E119" t="str">
            <v>RINONDORAN</v>
          </cell>
          <cell r="F119" t="str">
            <v>TA</v>
          </cell>
          <cell r="G119" t="str">
            <v>PO / SP</v>
          </cell>
          <cell r="H119" t="str">
            <v>C.Tel.88/LG 000/DR7-12700000/2021</v>
          </cell>
          <cell r="I119" t="str">
            <v>K.TEL.001170/HK.810/DR7-10400000/2021</v>
          </cell>
          <cell r="K119">
            <v>44381</v>
          </cell>
          <cell r="L119">
            <v>459785621</v>
          </cell>
          <cell r="M119">
            <v>109152154</v>
          </cell>
          <cell r="N119">
            <v>568937775</v>
          </cell>
          <cell r="O119">
            <v>0</v>
          </cell>
          <cell r="P119">
            <v>0</v>
          </cell>
          <cell r="Q119">
            <v>0</v>
          </cell>
          <cell r="R119">
            <v>568937775</v>
          </cell>
          <cell r="S119">
            <v>208</v>
          </cell>
          <cell r="T119">
            <v>208</v>
          </cell>
          <cell r="U119">
            <v>711</v>
          </cell>
          <cell r="V119">
            <v>0</v>
          </cell>
          <cell r="W119" t="str">
            <v>#REF!</v>
          </cell>
          <cell r="X119" t="str">
            <v>#REF!</v>
          </cell>
          <cell r="Y119" t="str">
            <v>09. BAST-1</v>
          </cell>
        </row>
        <row r="120">
          <cell r="E120" t="str">
            <v>KAKENTURAN KTG</v>
          </cell>
          <cell r="F120" t="str">
            <v>TA</v>
          </cell>
          <cell r="G120" t="str">
            <v>PO / SP</v>
          </cell>
          <cell r="H120" t="str">
            <v>C.Tel.88/LG 000/DR7-12700000/2021</v>
          </cell>
          <cell r="I120" t="str">
            <v>K.TEL.001170/HK.810/DR7-10400000/2021</v>
          </cell>
          <cell r="K120">
            <v>44381</v>
          </cell>
          <cell r="L120">
            <v>222824991</v>
          </cell>
          <cell r="M120">
            <v>49339828</v>
          </cell>
          <cell r="N120">
            <v>272164819</v>
          </cell>
          <cell r="O120">
            <v>0</v>
          </cell>
          <cell r="P120">
            <v>0</v>
          </cell>
          <cell r="Q120">
            <v>0</v>
          </cell>
          <cell r="R120">
            <v>272164819</v>
          </cell>
          <cell r="S120">
            <v>176</v>
          </cell>
          <cell r="T120">
            <v>176</v>
          </cell>
          <cell r="U120">
            <v>575</v>
          </cell>
          <cell r="V120">
            <v>0</v>
          </cell>
          <cell r="W120" t="str">
            <v>#REF!</v>
          </cell>
          <cell r="X120" t="str">
            <v>#REF!</v>
          </cell>
          <cell r="Y120" t="str">
            <v>09. BAST-1</v>
          </cell>
        </row>
        <row r="121">
          <cell r="E121" t="str">
            <v>KOBO KECIL</v>
          </cell>
          <cell r="F121" t="str">
            <v>TA</v>
          </cell>
          <cell r="G121" t="str">
            <v>PO / SP</v>
          </cell>
          <cell r="H121" t="str">
            <v>C.Tel.88/LG 000/DR7-12700000/2021</v>
          </cell>
          <cell r="I121" t="str">
            <v>K.TEL.001170/HK.810/DR7-10400000/2021</v>
          </cell>
          <cell r="K121">
            <v>44381</v>
          </cell>
          <cell r="L121">
            <v>241726525</v>
          </cell>
          <cell r="M121">
            <v>54286045</v>
          </cell>
          <cell r="N121">
            <v>296012570</v>
          </cell>
          <cell r="O121">
            <v>0</v>
          </cell>
          <cell r="P121">
            <v>0</v>
          </cell>
          <cell r="Q121">
            <v>0</v>
          </cell>
          <cell r="R121">
            <v>296012570</v>
          </cell>
          <cell r="S121">
            <v>168</v>
          </cell>
          <cell r="T121">
            <v>168</v>
          </cell>
          <cell r="U121">
            <v>642</v>
          </cell>
          <cell r="V121">
            <v>0</v>
          </cell>
          <cell r="W121" t="str">
            <v>#REF!</v>
          </cell>
          <cell r="X121" t="str">
            <v>#REF!</v>
          </cell>
          <cell r="Y121" t="str">
            <v>09. BAST-1</v>
          </cell>
        </row>
        <row r="122">
          <cell r="E122" t="str">
            <v>MODOMANG</v>
          </cell>
          <cell r="F122" t="str">
            <v>TA</v>
          </cell>
          <cell r="G122" t="str">
            <v>PO / SP</v>
          </cell>
          <cell r="H122" t="str">
            <v>C.Tel.88/LG 000/DR7-12700000/2021</v>
          </cell>
          <cell r="I122" t="str">
            <v>K.TEL.001170/HK.810/DR7-10400000/2021</v>
          </cell>
          <cell r="K122">
            <v>44381</v>
          </cell>
          <cell r="L122">
            <v>544732794</v>
          </cell>
          <cell r="M122">
            <v>131946002</v>
          </cell>
          <cell r="N122">
            <v>676678796</v>
          </cell>
          <cell r="O122">
            <v>0</v>
          </cell>
          <cell r="P122">
            <v>0</v>
          </cell>
          <cell r="Q122">
            <v>0</v>
          </cell>
          <cell r="R122">
            <v>676678796</v>
          </cell>
          <cell r="S122">
            <v>384</v>
          </cell>
          <cell r="T122">
            <v>384</v>
          </cell>
          <cell r="U122">
            <v>1134</v>
          </cell>
          <cell r="V122">
            <v>0</v>
          </cell>
          <cell r="W122" t="str">
            <v>#REF!</v>
          </cell>
          <cell r="X122" t="str">
            <v>#REF!</v>
          </cell>
          <cell r="Y122" t="str">
            <v>09. BAST-1</v>
          </cell>
        </row>
        <row r="123">
          <cell r="E123" t="str">
            <v>MOKOBANG</v>
          </cell>
          <cell r="F123" t="str">
            <v>TA</v>
          </cell>
          <cell r="G123" t="str">
            <v>PO / SP</v>
          </cell>
          <cell r="H123" t="str">
            <v>C.Tel.88/LG 000/DR7-12700000/2021</v>
          </cell>
          <cell r="I123" t="str">
            <v>K.TEL.001170/HK.810/DR7-10400000/2021</v>
          </cell>
          <cell r="K123">
            <v>44381</v>
          </cell>
          <cell r="L123">
            <v>486109371</v>
          </cell>
          <cell r="M123">
            <v>118150118</v>
          </cell>
          <cell r="N123">
            <v>604259489</v>
          </cell>
          <cell r="O123">
            <v>0</v>
          </cell>
          <cell r="P123">
            <v>0</v>
          </cell>
          <cell r="Q123">
            <v>0</v>
          </cell>
          <cell r="R123">
            <v>604259489</v>
          </cell>
          <cell r="S123">
            <v>360</v>
          </cell>
          <cell r="T123">
            <v>176</v>
          </cell>
          <cell r="U123">
            <v>981</v>
          </cell>
          <cell r="V123">
            <v>0</v>
          </cell>
          <cell r="W123" t="str">
            <v>#REF!</v>
          </cell>
          <cell r="X123" t="str">
            <v>#REF!</v>
          </cell>
          <cell r="Y123" t="str">
            <v>09. BAST-1</v>
          </cell>
        </row>
        <row r="124">
          <cell r="E124" t="str">
            <v>MOLIBAGU</v>
          </cell>
          <cell r="F124" t="str">
            <v>TA</v>
          </cell>
          <cell r="G124" t="str">
            <v>PO / SP</v>
          </cell>
          <cell r="H124" t="str">
            <v>C.Tel.88/LG 000/DR7-12700000/2021</v>
          </cell>
          <cell r="I124" t="str">
            <v>K.TEL.001170/HK.810/DR7-10400000/2021</v>
          </cell>
          <cell r="K124">
            <v>44381</v>
          </cell>
          <cell r="L124">
            <v>351165589</v>
          </cell>
          <cell r="M124">
            <v>91523745</v>
          </cell>
          <cell r="N124">
            <v>442689334</v>
          </cell>
          <cell r="O124">
            <v>0</v>
          </cell>
          <cell r="P124">
            <v>0</v>
          </cell>
          <cell r="Q124">
            <v>0</v>
          </cell>
          <cell r="R124">
            <v>442689334</v>
          </cell>
          <cell r="S124">
            <v>176</v>
          </cell>
          <cell r="T124">
            <v>352</v>
          </cell>
          <cell r="U124">
            <v>651</v>
          </cell>
          <cell r="V124">
            <v>0</v>
          </cell>
          <cell r="W124" t="str">
            <v>#REF!</v>
          </cell>
          <cell r="X124" t="str">
            <v>#REF!</v>
          </cell>
          <cell r="Y124" t="str">
            <v>09. BAST-1</v>
          </cell>
        </row>
        <row r="125">
          <cell r="E125" t="str">
            <v>AMASING KOTA&amp;AMASINING KALI</v>
          </cell>
          <cell r="F125" t="str">
            <v>TA</v>
          </cell>
          <cell r="G125" t="str">
            <v>PO / SP</v>
          </cell>
          <cell r="H125" t="str">
            <v>C.Tel.88/LG 000/DR7-12700000/2021</v>
          </cell>
          <cell r="I125" t="str">
            <v>K.TEL.001170/HK.810/DR7-10400000/2021</v>
          </cell>
          <cell r="K125">
            <v>44381</v>
          </cell>
          <cell r="L125">
            <v>45917383</v>
          </cell>
          <cell r="M125">
            <v>12671610</v>
          </cell>
          <cell r="N125">
            <v>58588993</v>
          </cell>
          <cell r="O125">
            <v>0</v>
          </cell>
          <cell r="P125">
            <v>0</v>
          </cell>
          <cell r="Q125">
            <v>0</v>
          </cell>
          <cell r="R125">
            <v>58588993</v>
          </cell>
          <cell r="S125">
            <v>40</v>
          </cell>
          <cell r="T125">
            <v>192</v>
          </cell>
          <cell r="U125">
            <v>150</v>
          </cell>
          <cell r="V125">
            <v>0</v>
          </cell>
          <cell r="W125" t="str">
            <v>#REF!</v>
          </cell>
          <cell r="X125" t="str">
            <v>#REF!</v>
          </cell>
          <cell r="Y125" t="str">
            <v>09. BAST-1</v>
          </cell>
        </row>
        <row r="126">
          <cell r="E126" t="str">
            <v>HIDAYAT_1</v>
          </cell>
          <cell r="F126" t="str">
            <v>TA</v>
          </cell>
          <cell r="G126" t="str">
            <v>PO / SP</v>
          </cell>
          <cell r="H126" t="str">
            <v>C.Tel.88/LG 000/DR7-12700000/2021</v>
          </cell>
          <cell r="I126" t="str">
            <v>K.TEL.001170/HK.810/DR7-10400000/2021</v>
          </cell>
          <cell r="K126">
            <v>44381</v>
          </cell>
          <cell r="L126">
            <v>73467993</v>
          </cell>
          <cell r="M126">
            <v>17855694</v>
          </cell>
          <cell r="N126">
            <v>91323687</v>
          </cell>
          <cell r="O126">
            <v>0</v>
          </cell>
          <cell r="P126">
            <v>0</v>
          </cell>
          <cell r="Q126">
            <v>0</v>
          </cell>
          <cell r="R126">
            <v>91323687</v>
          </cell>
          <cell r="S126">
            <v>56</v>
          </cell>
          <cell r="T126">
            <v>56</v>
          </cell>
          <cell r="U126">
            <v>178</v>
          </cell>
          <cell r="V126">
            <v>0</v>
          </cell>
          <cell r="W126" t="str">
            <v>#REF!</v>
          </cell>
          <cell r="X126" t="str">
            <v>#REF!</v>
          </cell>
          <cell r="Y126" t="str">
            <v>09. BAST-1</v>
          </cell>
        </row>
        <row r="127">
          <cell r="E127" t="str">
            <v>KAMPUNG MAKIAN</v>
          </cell>
          <cell r="F127" t="str">
            <v>TA</v>
          </cell>
          <cell r="G127" t="str">
            <v>PO / SP</v>
          </cell>
          <cell r="H127" t="str">
            <v>C.Tel.88/LG 000/DR7-12700000/2021</v>
          </cell>
          <cell r="I127" t="str">
            <v>K.TEL.001170/HK.810/DR7-10400000/2021</v>
          </cell>
          <cell r="K127">
            <v>44381</v>
          </cell>
          <cell r="L127">
            <v>404701395</v>
          </cell>
          <cell r="M127">
            <v>85809331</v>
          </cell>
          <cell r="N127">
            <v>490510726</v>
          </cell>
          <cell r="O127">
            <v>0</v>
          </cell>
          <cell r="P127">
            <v>0</v>
          </cell>
          <cell r="Q127">
            <v>0</v>
          </cell>
          <cell r="R127">
            <v>490510726</v>
          </cell>
          <cell r="S127">
            <v>232</v>
          </cell>
          <cell r="T127">
            <v>40</v>
          </cell>
          <cell r="U127">
            <v>867</v>
          </cell>
          <cell r="V127">
            <v>0</v>
          </cell>
          <cell r="W127" t="str">
            <v>#REF!</v>
          </cell>
          <cell r="X127" t="str">
            <v>#REF!</v>
          </cell>
          <cell r="Y127" t="str">
            <v>09. BAST-1</v>
          </cell>
        </row>
        <row r="128">
          <cell r="E128" t="str">
            <v>MANDAWONG</v>
          </cell>
          <cell r="F128" t="str">
            <v>TA</v>
          </cell>
          <cell r="G128" t="str">
            <v>PO / SP</v>
          </cell>
          <cell r="H128" t="str">
            <v>C.Tel.88/LG 000/DR7-12700000/2021</v>
          </cell>
          <cell r="I128" t="str">
            <v>K.TEL.001170/HK.810/DR7-10400000/2021</v>
          </cell>
          <cell r="K128">
            <v>44381</v>
          </cell>
          <cell r="L128">
            <v>298227395</v>
          </cell>
          <cell r="M128">
            <v>69303694</v>
          </cell>
          <cell r="N128">
            <v>367531089</v>
          </cell>
          <cell r="O128">
            <v>0</v>
          </cell>
          <cell r="P128">
            <v>0</v>
          </cell>
          <cell r="Q128">
            <v>0</v>
          </cell>
          <cell r="R128">
            <v>367531089</v>
          </cell>
          <cell r="S128">
            <v>184</v>
          </cell>
          <cell r="T128">
            <v>184</v>
          </cell>
          <cell r="U128">
            <v>794</v>
          </cell>
          <cell r="V128">
            <v>0</v>
          </cell>
          <cell r="W128" t="str">
            <v>#REF!</v>
          </cell>
          <cell r="X128" t="str">
            <v>#REF!</v>
          </cell>
          <cell r="Y128" t="str">
            <v>09. BAST-1</v>
          </cell>
        </row>
        <row r="129">
          <cell r="E129" t="str">
            <v>TAAS BUN</v>
          </cell>
          <cell r="F129" t="str">
            <v>TA</v>
          </cell>
          <cell r="G129" t="str">
            <v>PO / SP</v>
          </cell>
          <cell r="H129" t="str">
            <v>C.Tel.88/LG 000/DR7-12700000/2021</v>
          </cell>
          <cell r="I129" t="str">
            <v>K.TEL.001170/HK.810/DR7-10400000/2021</v>
          </cell>
          <cell r="K129">
            <v>44381</v>
          </cell>
          <cell r="L129">
            <v>114327115</v>
          </cell>
          <cell r="M129">
            <v>26636497</v>
          </cell>
          <cell r="N129">
            <v>140963612</v>
          </cell>
          <cell r="O129">
            <v>0</v>
          </cell>
          <cell r="P129">
            <v>0</v>
          </cell>
          <cell r="Q129">
            <v>0</v>
          </cell>
          <cell r="R129">
            <v>140963612</v>
          </cell>
          <cell r="S129">
            <v>88</v>
          </cell>
          <cell r="T129">
            <v>80</v>
          </cell>
          <cell r="U129">
            <v>247</v>
          </cell>
          <cell r="V129">
            <v>0</v>
          </cell>
          <cell r="W129" t="str">
            <v>#REF!</v>
          </cell>
          <cell r="X129" t="str">
            <v>#REF!</v>
          </cell>
          <cell r="Y129" t="str">
            <v>09. BAST-1</v>
          </cell>
        </row>
        <row r="130">
          <cell r="E130" t="str">
            <v>PURI MANADO PERMAI_2</v>
          </cell>
          <cell r="F130" t="str">
            <v>TA</v>
          </cell>
          <cell r="G130" t="str">
            <v>PO / SP</v>
          </cell>
          <cell r="H130" t="str">
            <v>C.Tel.88/LG 000/DR7-12700000/2021</v>
          </cell>
          <cell r="I130" t="str">
            <v>K.TEL.001170/HK.810/DR7-10400000/2021</v>
          </cell>
          <cell r="K130">
            <v>44381</v>
          </cell>
          <cell r="L130">
            <v>141532293</v>
          </cell>
          <cell r="M130">
            <v>29782232</v>
          </cell>
          <cell r="N130">
            <v>171314525</v>
          </cell>
          <cell r="O130">
            <v>0</v>
          </cell>
          <cell r="P130">
            <v>0</v>
          </cell>
          <cell r="Q130">
            <v>0</v>
          </cell>
          <cell r="R130">
            <v>171314525</v>
          </cell>
          <cell r="S130">
            <v>104</v>
          </cell>
          <cell r="T130">
            <v>104</v>
          </cell>
          <cell r="U130">
            <v>291</v>
          </cell>
          <cell r="V130">
            <v>0</v>
          </cell>
          <cell r="W130" t="str">
            <v>#REF!</v>
          </cell>
          <cell r="X130" t="str">
            <v>#REF!</v>
          </cell>
          <cell r="Y130" t="str">
            <v>09. BAST-1</v>
          </cell>
        </row>
        <row r="131">
          <cell r="E131" t="str">
            <v>MANGANITU</v>
          </cell>
          <cell r="F131" t="str">
            <v>TA</v>
          </cell>
          <cell r="G131" t="str">
            <v>PO / SP</v>
          </cell>
          <cell r="H131" t="str">
            <v>C.Tel.88/LG 000/DR7-12700000/2021</v>
          </cell>
          <cell r="I131" t="str">
            <v>K.TEL.001170/HK.810/DR7-10400000/2021</v>
          </cell>
          <cell r="K131">
            <v>44381</v>
          </cell>
          <cell r="L131">
            <v>292841466</v>
          </cell>
          <cell r="M131">
            <v>84517377</v>
          </cell>
          <cell r="N131">
            <v>377358843</v>
          </cell>
          <cell r="O131">
            <v>0</v>
          </cell>
          <cell r="P131">
            <v>0</v>
          </cell>
          <cell r="Q131">
            <v>0</v>
          </cell>
          <cell r="R131">
            <v>377358843</v>
          </cell>
          <cell r="S131">
            <v>192</v>
          </cell>
          <cell r="T131">
            <v>192</v>
          </cell>
          <cell r="U131">
            <v>594</v>
          </cell>
          <cell r="V131">
            <v>0</v>
          </cell>
          <cell r="W131" t="str">
            <v>#REF!</v>
          </cell>
          <cell r="X131" t="str">
            <v>#REF!</v>
          </cell>
          <cell r="Y131" t="str">
            <v>09. BAST-1</v>
          </cell>
        </row>
        <row r="132">
          <cell r="E132" t="str">
            <v>JATI_1</v>
          </cell>
          <cell r="F132" t="str">
            <v>TA</v>
          </cell>
          <cell r="G132" t="str">
            <v>PO / SP</v>
          </cell>
          <cell r="H132" t="str">
            <v>C.Tel.88/LG 000/DR7-12700000/2021</v>
          </cell>
          <cell r="I132" t="str">
            <v>K.TEL.001170/HK.810/DR7-10400000/2021</v>
          </cell>
          <cell r="K132">
            <v>44381</v>
          </cell>
          <cell r="L132">
            <v>351295364</v>
          </cell>
          <cell r="M132">
            <v>104344398</v>
          </cell>
          <cell r="N132">
            <v>455639762</v>
          </cell>
          <cell r="O132">
            <v>0</v>
          </cell>
          <cell r="P132">
            <v>0</v>
          </cell>
          <cell r="Q132">
            <v>0</v>
          </cell>
          <cell r="R132">
            <v>455639762</v>
          </cell>
          <cell r="S132">
            <v>192</v>
          </cell>
          <cell r="T132">
            <v>104</v>
          </cell>
          <cell r="U132">
            <v>913</v>
          </cell>
          <cell r="V132">
            <v>0</v>
          </cell>
          <cell r="W132" t="str">
            <v>#REF!</v>
          </cell>
          <cell r="X132" t="str">
            <v>#REF!</v>
          </cell>
          <cell r="Y132" t="str">
            <v>09. BAST-1</v>
          </cell>
        </row>
        <row r="133">
          <cell r="E133" t="str">
            <v>MOYA_1</v>
          </cell>
          <cell r="F133" t="str">
            <v>TA</v>
          </cell>
          <cell r="G133" t="str">
            <v>PO / SP</v>
          </cell>
          <cell r="H133" t="str">
            <v>C.Tel.88/LG 000/DR7-12700000/2021</v>
          </cell>
          <cell r="I133" t="str">
            <v>K.TEL.001170/HK.810/DR7-10400000/2021</v>
          </cell>
          <cell r="K133">
            <v>44381</v>
          </cell>
          <cell r="L133">
            <v>75808875</v>
          </cell>
          <cell r="M133">
            <v>19405746</v>
          </cell>
          <cell r="N133">
            <v>95214621</v>
          </cell>
          <cell r="O133">
            <v>0</v>
          </cell>
          <cell r="P133">
            <v>0</v>
          </cell>
          <cell r="Q133">
            <v>0</v>
          </cell>
          <cell r="R133">
            <v>95214621</v>
          </cell>
          <cell r="S133">
            <v>56</v>
          </cell>
          <cell r="T133">
            <v>56</v>
          </cell>
          <cell r="U133">
            <v>227</v>
          </cell>
          <cell r="V133">
            <v>0</v>
          </cell>
          <cell r="W133" t="str">
            <v>#REF!</v>
          </cell>
          <cell r="X133" t="str">
            <v>#REF!</v>
          </cell>
          <cell r="Y133" t="str">
            <v>09. BAST-1</v>
          </cell>
        </row>
        <row r="134">
          <cell r="E134" t="str">
            <v>NGADE_1</v>
          </cell>
          <cell r="F134" t="str">
            <v>TA</v>
          </cell>
          <cell r="G134" t="str">
            <v>PO / SP</v>
          </cell>
          <cell r="H134" t="str">
            <v>C.Tel.88/LG 000/DR7-12700000/2021</v>
          </cell>
          <cell r="I134" t="str">
            <v>K.TEL.001170/HK.810/DR7-10400000/2021</v>
          </cell>
          <cell r="K134">
            <v>44381</v>
          </cell>
          <cell r="L134">
            <v>142266151</v>
          </cell>
          <cell r="M134">
            <v>31465982</v>
          </cell>
          <cell r="N134">
            <v>173732133</v>
          </cell>
          <cell r="O134">
            <v>0</v>
          </cell>
          <cell r="P134">
            <v>0</v>
          </cell>
          <cell r="Q134">
            <v>0</v>
          </cell>
          <cell r="R134">
            <v>173732133</v>
          </cell>
          <cell r="S134">
            <v>88</v>
          </cell>
          <cell r="T134">
            <v>88</v>
          </cell>
          <cell r="U134">
            <v>313</v>
          </cell>
          <cell r="V134">
            <v>0</v>
          </cell>
          <cell r="W134" t="str">
            <v>#REF!</v>
          </cell>
          <cell r="X134" t="str">
            <v>#REF!</v>
          </cell>
          <cell r="Y134" t="str">
            <v>09. BAST-1</v>
          </cell>
        </row>
        <row r="135">
          <cell r="E135" t="str">
            <v>RUKO</v>
          </cell>
          <cell r="F135" t="str">
            <v>TA</v>
          </cell>
          <cell r="G135" t="str">
            <v>PO / SP</v>
          </cell>
          <cell r="H135" t="str">
            <v>C.Tel.88/LG 000/DR7-12700000/2021</v>
          </cell>
          <cell r="I135" t="str">
            <v>K.TEL.001170/HK.810/DR7-10400000/2021</v>
          </cell>
          <cell r="K135">
            <v>44381</v>
          </cell>
          <cell r="L135">
            <v>182833967</v>
          </cell>
          <cell r="M135">
            <v>40554581</v>
          </cell>
          <cell r="N135">
            <v>223388548</v>
          </cell>
          <cell r="O135">
            <v>0</v>
          </cell>
          <cell r="P135">
            <v>0</v>
          </cell>
          <cell r="Q135">
            <v>0</v>
          </cell>
          <cell r="R135">
            <v>223388548</v>
          </cell>
          <cell r="S135">
            <v>104</v>
          </cell>
          <cell r="T135">
            <v>192</v>
          </cell>
          <cell r="U135">
            <v>419</v>
          </cell>
          <cell r="V135">
            <v>0</v>
          </cell>
          <cell r="W135" t="str">
            <v>#REF!</v>
          </cell>
          <cell r="X135" t="str">
            <v>#REF!</v>
          </cell>
          <cell r="Y135" t="str">
            <v>09. BAST-1</v>
          </cell>
        </row>
        <row r="136">
          <cell r="E136" t="str">
            <v>SONDER</v>
          </cell>
          <cell r="F136" t="str">
            <v>TA</v>
          </cell>
          <cell r="G136" t="str">
            <v>PO / SP</v>
          </cell>
          <cell r="H136" t="str">
            <v>C.Tel.88/LG 000/DR7-12700000/2021</v>
          </cell>
          <cell r="I136" t="str">
            <v>K.TEL.001170/HK.810/DR7-10400000/2021</v>
          </cell>
          <cell r="K136">
            <v>44381</v>
          </cell>
          <cell r="L136">
            <v>482317846</v>
          </cell>
          <cell r="M136">
            <v>122863508</v>
          </cell>
          <cell r="N136">
            <v>605181354</v>
          </cell>
          <cell r="O136">
            <v>0</v>
          </cell>
          <cell r="P136">
            <v>0</v>
          </cell>
          <cell r="Q136">
            <v>0</v>
          </cell>
          <cell r="R136">
            <v>605181354</v>
          </cell>
          <cell r="S136">
            <v>208</v>
          </cell>
          <cell r="T136">
            <v>200</v>
          </cell>
          <cell r="U136">
            <v>610</v>
          </cell>
          <cell r="V136">
            <v>0</v>
          </cell>
          <cell r="W136" t="str">
            <v>#REF!</v>
          </cell>
          <cell r="X136" t="str">
            <v>#REF!</v>
          </cell>
          <cell r="Y136" t="str">
            <v>09. BAST-1</v>
          </cell>
        </row>
        <row r="137">
          <cell r="E137" t="str">
            <v>R7 GTO ISM PT3 07. WONOSARI 1</v>
          </cell>
          <cell r="F137" t="str">
            <v>TKM</v>
          </cell>
          <cell r="G137" t="str">
            <v>PO / SP</v>
          </cell>
          <cell r="H137" t="str">
            <v>C.Tel.81/LG 000/DR7-12700000/2021</v>
          </cell>
          <cell r="I137" t="str">
            <v>K.TEL.001245/HK.810/DR7-10400000/2021</v>
          </cell>
          <cell r="J137">
            <v>44308</v>
          </cell>
          <cell r="K137">
            <v>44337</v>
          </cell>
          <cell r="L137">
            <v>892359263</v>
          </cell>
          <cell r="M137">
            <v>189141457</v>
          </cell>
          <cell r="N137">
            <v>1081500720</v>
          </cell>
          <cell r="O137">
            <v>892998667</v>
          </cell>
          <cell r="P137">
            <v>189434911</v>
          </cell>
          <cell r="Q137">
            <v>1082433578</v>
          </cell>
          <cell r="R137">
            <v>1082433578</v>
          </cell>
          <cell r="S137">
            <v>328</v>
          </cell>
          <cell r="T137">
            <v>328</v>
          </cell>
          <cell r="U137">
            <v>1453</v>
          </cell>
          <cell r="V137">
            <v>0</v>
          </cell>
          <cell r="W137" t="str">
            <v>#REF!</v>
          </cell>
          <cell r="X137" t="str">
            <v>#REF!</v>
          </cell>
          <cell r="Y137" t="str">
            <v>10. GR</v>
          </cell>
        </row>
        <row r="138">
          <cell r="E138" t="str">
            <v>NEW ODC LIANG MASOHI</v>
          </cell>
          <cell r="F138" t="str">
            <v>TRANSDATA</v>
          </cell>
          <cell r="G138" t="str">
            <v>PO / SP</v>
          </cell>
          <cell r="H138" t="str">
            <v>C.Tel.85/LG 000/DR7-12700000/2021</v>
          </cell>
          <cell r="I138" t="str">
            <v>K.TEL.001779/HK.810/DR7-10400000/2021</v>
          </cell>
          <cell r="J138">
            <v>44314</v>
          </cell>
          <cell r="K138">
            <v>44373</v>
          </cell>
          <cell r="L138">
            <v>324053098</v>
          </cell>
          <cell r="M138">
            <v>80966213</v>
          </cell>
          <cell r="N138">
            <v>405019311</v>
          </cell>
          <cell r="O138">
            <v>326367989</v>
          </cell>
          <cell r="P138">
            <v>82263648</v>
          </cell>
          <cell r="Q138">
            <v>408631637</v>
          </cell>
          <cell r="R138">
            <v>408631637</v>
          </cell>
          <cell r="S138">
            <v>176</v>
          </cell>
          <cell r="T138">
            <v>136</v>
          </cell>
          <cell r="U138">
            <v>491</v>
          </cell>
          <cell r="V138">
            <v>0</v>
          </cell>
          <cell r="W138" t="str">
            <v>#REF!</v>
          </cell>
          <cell r="X138" t="str">
            <v>#REF!</v>
          </cell>
          <cell r="Y138" t="str">
            <v>09. BAST-1</v>
          </cell>
        </row>
        <row r="139">
          <cell r="E139" t="str">
            <v>NEW ODC WAIPIA</v>
          </cell>
          <cell r="F139" t="str">
            <v>TRANSDATA</v>
          </cell>
          <cell r="G139" t="str">
            <v>PO / SP</v>
          </cell>
          <cell r="H139" t="str">
            <v>C.Tel.85/LG 000/DR7-12700000/2021</v>
          </cell>
          <cell r="I139" t="str">
            <v>K.TEL.001779/HK.810/DR7-10400000/2021</v>
          </cell>
          <cell r="J139">
            <v>44314</v>
          </cell>
          <cell r="K139">
            <v>44373</v>
          </cell>
          <cell r="L139">
            <v>322697734</v>
          </cell>
          <cell r="M139">
            <v>79044979</v>
          </cell>
          <cell r="N139">
            <v>401742713</v>
          </cell>
          <cell r="O139">
            <v>267246481</v>
          </cell>
          <cell r="P139">
            <v>72837997</v>
          </cell>
          <cell r="Q139">
            <v>340084478</v>
          </cell>
          <cell r="R139">
            <v>340084478</v>
          </cell>
          <cell r="S139">
            <v>136</v>
          </cell>
          <cell r="T139">
            <v>144</v>
          </cell>
          <cell r="U139">
            <v>563</v>
          </cell>
          <cell r="V139">
            <v>0</v>
          </cell>
          <cell r="W139" t="str">
            <v>#REF!</v>
          </cell>
          <cell r="X139" t="str">
            <v>#REF!</v>
          </cell>
          <cell r="Y139" t="str">
            <v>09. BAST-1</v>
          </cell>
        </row>
        <row r="140">
          <cell r="E140" t="str">
            <v>PENDOPO WAKIL</v>
          </cell>
          <cell r="F140" t="str">
            <v>TRANSDATA</v>
          </cell>
          <cell r="G140" t="str">
            <v>PO / SP</v>
          </cell>
          <cell r="H140" t="str">
            <v>C.Tel.85/LG 000/DR7-12700000/2021</v>
          </cell>
          <cell r="I140" t="str">
            <v>K.TEL.001779/HK.810/DR7-10400000/2021</v>
          </cell>
          <cell r="J140">
            <v>44314</v>
          </cell>
          <cell r="K140">
            <v>44373</v>
          </cell>
          <cell r="L140">
            <v>186789146</v>
          </cell>
          <cell r="M140">
            <v>40063345</v>
          </cell>
          <cell r="N140">
            <v>226852491</v>
          </cell>
          <cell r="O140">
            <v>182370626</v>
          </cell>
          <cell r="P140">
            <v>40097590</v>
          </cell>
          <cell r="Q140">
            <v>222468216</v>
          </cell>
          <cell r="R140">
            <v>222468216</v>
          </cell>
          <cell r="S140">
            <v>176</v>
          </cell>
          <cell r="T140">
            <v>120</v>
          </cell>
          <cell r="U140">
            <v>334</v>
          </cell>
          <cell r="V140">
            <v>0</v>
          </cell>
          <cell r="W140" t="str">
            <v>#REF!</v>
          </cell>
          <cell r="X140" t="str">
            <v>#REF!</v>
          </cell>
          <cell r="Y140" t="str">
            <v>09. BAST-1</v>
          </cell>
        </row>
        <row r="141">
          <cell r="E141" t="str">
            <v>LIANG</v>
          </cell>
          <cell r="F141" t="str">
            <v>TRANSDATA</v>
          </cell>
          <cell r="G141" t="str">
            <v>PO / SP</v>
          </cell>
          <cell r="H141" t="str">
            <v>C.Tel.85/LG 000/DR7-12700000/2021</v>
          </cell>
          <cell r="I141" t="str">
            <v>K.TEL.001779/HK.810/DR7-10400000/2021</v>
          </cell>
          <cell r="J141">
            <v>44314</v>
          </cell>
          <cell r="K141">
            <v>44373</v>
          </cell>
          <cell r="L141">
            <v>601510522</v>
          </cell>
          <cell r="M141">
            <v>145041506</v>
          </cell>
          <cell r="N141">
            <v>746552028</v>
          </cell>
          <cell r="O141">
            <v>604470050</v>
          </cell>
          <cell r="P141">
            <v>146567328</v>
          </cell>
          <cell r="Q141">
            <v>751037378</v>
          </cell>
          <cell r="R141">
            <v>751037378</v>
          </cell>
          <cell r="S141">
            <v>376</v>
          </cell>
          <cell r="T141">
            <v>376</v>
          </cell>
          <cell r="U141">
            <v>1311</v>
          </cell>
          <cell r="V141">
            <v>0</v>
          </cell>
          <cell r="W141" t="str">
            <v>#REF!</v>
          </cell>
          <cell r="X141" t="str">
            <v>#REF!</v>
          </cell>
          <cell r="Y141" t="str">
            <v>09. BAST-1</v>
          </cell>
        </row>
        <row r="142">
          <cell r="E142" t="str">
            <v>MARGAYASA 1</v>
          </cell>
          <cell r="F142" t="str">
            <v>TRANSDATA</v>
          </cell>
          <cell r="G142" t="str">
            <v>PO / SP</v>
          </cell>
          <cell r="H142" t="str">
            <v>C.Tel.89/LG 000/DR7-12700000/2021</v>
          </cell>
          <cell r="I142" t="str">
            <v>K.TEL.001162/HK.810/DR7-10400000/2021</v>
          </cell>
          <cell r="J142">
            <v>44306</v>
          </cell>
          <cell r="K142">
            <v>44365</v>
          </cell>
          <cell r="L142">
            <v>1007026458</v>
          </cell>
          <cell r="M142">
            <v>263541551</v>
          </cell>
          <cell r="N142">
            <v>1270568009</v>
          </cell>
          <cell r="O142">
            <v>0</v>
          </cell>
          <cell r="P142">
            <v>0</v>
          </cell>
          <cell r="Q142">
            <v>0</v>
          </cell>
          <cell r="R142">
            <v>1270568009</v>
          </cell>
          <cell r="S142">
            <v>616</v>
          </cell>
          <cell r="T142">
            <v>0</v>
          </cell>
          <cell r="U142">
            <v>1700</v>
          </cell>
          <cell r="V142">
            <v>0</v>
          </cell>
          <cell r="W142" t="str">
            <v>#REF!</v>
          </cell>
          <cell r="X142" t="str">
            <v>#REF!</v>
          </cell>
          <cell r="Y142" t="str">
            <v>08. REKON</v>
          </cell>
        </row>
        <row r="143">
          <cell r="E143" t="str">
            <v>PT3 GORONG GORONG</v>
          </cell>
          <cell r="F143" t="str">
            <v>TRANSDATA</v>
          </cell>
          <cell r="G143" t="str">
            <v>PO / SP</v>
          </cell>
          <cell r="H143" t="str">
            <v>C.Tel.89/LG 000/DR7-12700000/2021</v>
          </cell>
          <cell r="I143" t="str">
            <v>K.TEL.001162/HK.810/DR7-10400000/2021</v>
          </cell>
          <cell r="J143">
            <v>44306</v>
          </cell>
          <cell r="K143">
            <v>44365</v>
          </cell>
          <cell r="L143">
            <v>726591094</v>
          </cell>
          <cell r="M143">
            <v>200861602</v>
          </cell>
          <cell r="N143">
            <v>927452696</v>
          </cell>
          <cell r="O143">
            <v>0</v>
          </cell>
          <cell r="P143">
            <v>0</v>
          </cell>
          <cell r="Q143">
            <v>0</v>
          </cell>
          <cell r="R143">
            <v>927452696</v>
          </cell>
          <cell r="S143">
            <v>696</v>
          </cell>
          <cell r="T143">
            <v>688</v>
          </cell>
          <cell r="U143">
            <v>1188</v>
          </cell>
          <cell r="V143">
            <v>0</v>
          </cell>
          <cell r="W143" t="str">
            <v>#REF!</v>
          </cell>
          <cell r="X143" t="str">
            <v>#REF!</v>
          </cell>
          <cell r="Y143" t="str">
            <v>08. REKON</v>
          </cell>
        </row>
        <row r="144">
          <cell r="E144" t="str">
            <v>R7 SON MWR MANOKWARI</v>
          </cell>
          <cell r="F144" t="str">
            <v>TRANSDATA</v>
          </cell>
          <cell r="G144" t="str">
            <v>PO / SP</v>
          </cell>
          <cell r="H144" t="str">
            <v>C.Tel.87/LG 000/DR7-12700000/2021</v>
          </cell>
          <cell r="I144" t="str">
            <v>K.TEL.001244/HK.810/DR7-10400000/2021</v>
          </cell>
          <cell r="J144">
            <v>44308</v>
          </cell>
          <cell r="K144">
            <v>44367</v>
          </cell>
          <cell r="L144">
            <v>1340707663</v>
          </cell>
          <cell r="M144">
            <v>405874417</v>
          </cell>
          <cell r="N144">
            <v>1746582080</v>
          </cell>
          <cell r="O144">
            <v>1345674200</v>
          </cell>
          <cell r="P144">
            <v>403043923</v>
          </cell>
          <cell r="Q144">
            <v>1748718123</v>
          </cell>
          <cell r="R144">
            <v>1748718123</v>
          </cell>
          <cell r="S144">
            <v>144</v>
          </cell>
          <cell r="T144">
            <v>736</v>
          </cell>
          <cell r="U144">
            <v>517</v>
          </cell>
          <cell r="V144">
            <v>0</v>
          </cell>
          <cell r="W144" t="str">
            <v>#REF!</v>
          </cell>
          <cell r="X144" t="str">
            <v>#REF!</v>
          </cell>
          <cell r="Y144" t="str">
            <v>10. GR</v>
          </cell>
        </row>
        <row r="145">
          <cell r="E145" t="str">
            <v>R7 SON SON PULAU DOM</v>
          </cell>
          <cell r="F145" t="str">
            <v>TRANSDATA</v>
          </cell>
          <cell r="G145" t="str">
            <v>PO / SP</v>
          </cell>
          <cell r="H145" t="str">
            <v>C.Tel.87/LG 000/DR7-12700000/2021</v>
          </cell>
          <cell r="I145" t="str">
            <v>K.TEL.001244/HK.810/DR7-10400000/2021</v>
          </cell>
          <cell r="J145">
            <v>44308</v>
          </cell>
          <cell r="K145">
            <v>44367</v>
          </cell>
          <cell r="L145">
            <v>177512152</v>
          </cell>
          <cell r="M145">
            <v>48088919</v>
          </cell>
          <cell r="N145">
            <v>225601071</v>
          </cell>
          <cell r="O145">
            <v>178220321</v>
          </cell>
          <cell r="P145">
            <v>49063019</v>
          </cell>
          <cell r="Q145">
            <v>227283340</v>
          </cell>
          <cell r="R145">
            <v>227283340</v>
          </cell>
          <cell r="S145">
            <v>768</v>
          </cell>
          <cell r="T145">
            <v>144</v>
          </cell>
          <cell r="U145">
            <v>3324</v>
          </cell>
          <cell r="V145">
            <v>0</v>
          </cell>
          <cell r="W145" t="str">
            <v>#REF!</v>
          </cell>
          <cell r="X145" t="str">
            <v>#REF!</v>
          </cell>
          <cell r="Y145" t="str">
            <v>10. GR</v>
          </cell>
        </row>
        <row r="146">
          <cell r="E146" t="str">
            <v>BETALEMBA</v>
          </cell>
          <cell r="F146" t="str">
            <v>TRANSDATA</v>
          </cell>
          <cell r="G146" t="str">
            <v>PO / SP</v>
          </cell>
          <cell r="H146" t="str">
            <v>C.Tel.83/LG 000/DR7-12700000/2021</v>
          </cell>
          <cell r="I146" t="str">
            <v>K.TEL.001470/HK.810/DR7-10400000/2021</v>
          </cell>
          <cell r="J146">
            <v>44309</v>
          </cell>
          <cell r="K146">
            <v>44358</v>
          </cell>
          <cell r="L146">
            <v>1799554713</v>
          </cell>
          <cell r="M146">
            <v>393390623</v>
          </cell>
          <cell r="N146">
            <v>2192945336</v>
          </cell>
          <cell r="O146">
            <v>1799799165</v>
          </cell>
          <cell r="P146">
            <v>392751362</v>
          </cell>
          <cell r="Q146">
            <v>2192550527</v>
          </cell>
          <cell r="R146">
            <v>2192550527</v>
          </cell>
          <cell r="S146">
            <v>896</v>
          </cell>
          <cell r="T146">
            <v>888</v>
          </cell>
          <cell r="U146">
            <v>4931</v>
          </cell>
          <cell r="V146">
            <v>0</v>
          </cell>
          <cell r="W146" t="str">
            <v>#REF!</v>
          </cell>
          <cell r="X146" t="e">
            <v>#N/A</v>
          </cell>
          <cell r="Y146" t="str">
            <v>10. GR</v>
          </cell>
        </row>
        <row r="147">
          <cell r="E147" t="str">
            <v>JL. TRANS SULAWESI TENTENA</v>
          </cell>
          <cell r="F147" t="str">
            <v>TRANSDATA</v>
          </cell>
          <cell r="G147" t="str">
            <v>PO / SP</v>
          </cell>
          <cell r="H147" t="str">
            <v>C.Tel.83/LG 000/DR7-12700000/2021</v>
          </cell>
          <cell r="I147" t="str">
            <v>K.TEL.001470/HK.810/DR7-10400000/2021</v>
          </cell>
          <cell r="J147">
            <v>44309</v>
          </cell>
          <cell r="K147">
            <v>44358</v>
          </cell>
          <cell r="L147">
            <v>203905522</v>
          </cell>
          <cell r="M147">
            <v>42381749</v>
          </cell>
          <cell r="N147">
            <v>246287271</v>
          </cell>
          <cell r="O147">
            <v>203012843</v>
          </cell>
          <cell r="P147">
            <v>42183278</v>
          </cell>
          <cell r="Q147">
            <v>245196121</v>
          </cell>
          <cell r="R147">
            <v>245196121</v>
          </cell>
          <cell r="S147">
            <v>112</v>
          </cell>
          <cell r="T147">
            <v>120</v>
          </cell>
          <cell r="U147">
            <v>522</v>
          </cell>
          <cell r="V147">
            <v>0</v>
          </cell>
          <cell r="W147" t="str">
            <v>#REF!</v>
          </cell>
          <cell r="X147" t="str">
            <v>#REF!</v>
          </cell>
          <cell r="Y147" t="str">
            <v>10. GR</v>
          </cell>
        </row>
        <row r="148">
          <cell r="E148" t="str">
            <v xml:space="preserve"> R7 MDO LAN KARUMENGA </v>
          </cell>
          <cell r="F148" t="str">
            <v>TRANSDATA</v>
          </cell>
          <cell r="G148" t="str">
            <v>PO / SP</v>
          </cell>
          <cell r="H148" t="str">
            <v>C.Tel.88/LG 000/DR7-12700000/2021</v>
          </cell>
          <cell r="I148" t="str">
            <v>K.TEL.001141/HK.810/DR7-10400000/2021</v>
          </cell>
          <cell r="J148">
            <v>44306</v>
          </cell>
          <cell r="K148">
            <v>44365</v>
          </cell>
          <cell r="L148">
            <v>474413354</v>
          </cell>
          <cell r="M148">
            <v>106487769</v>
          </cell>
          <cell r="N148">
            <v>580901123</v>
          </cell>
          <cell r="O148">
            <v>477342774</v>
          </cell>
          <cell r="P148">
            <v>116362736</v>
          </cell>
          <cell r="Q148">
            <v>593705510</v>
          </cell>
          <cell r="R148">
            <v>593705510</v>
          </cell>
          <cell r="S148">
            <v>224</v>
          </cell>
          <cell r="T148">
            <v>200</v>
          </cell>
          <cell r="U148">
            <v>1266</v>
          </cell>
          <cell r="V148">
            <v>0</v>
          </cell>
          <cell r="W148" t="str">
            <v>#REF!</v>
          </cell>
          <cell r="X148" t="str">
            <v>#REF!</v>
          </cell>
          <cell r="Y148" t="str">
            <v>10. GR</v>
          </cell>
        </row>
        <row r="149">
          <cell r="E149" t="str">
            <v xml:space="preserve"> R7 MDO LAN KAWANGKOAN </v>
          </cell>
          <cell r="F149" t="str">
            <v>TRANSDATA</v>
          </cell>
          <cell r="G149" t="str">
            <v>PO / SP</v>
          </cell>
          <cell r="H149" t="str">
            <v>C.Tel.88/LG 000/DR7-12700000/2021</v>
          </cell>
          <cell r="I149" t="str">
            <v>K.TEL.001141/HK.810/DR7-10400000/2021</v>
          </cell>
          <cell r="J149">
            <v>44306</v>
          </cell>
          <cell r="K149">
            <v>44365</v>
          </cell>
          <cell r="L149">
            <v>490427174</v>
          </cell>
          <cell r="M149">
            <v>116828322</v>
          </cell>
          <cell r="N149">
            <v>607255496</v>
          </cell>
          <cell r="O149">
            <v>503565235</v>
          </cell>
          <cell r="P149">
            <v>118104865</v>
          </cell>
          <cell r="Q149">
            <v>621670100</v>
          </cell>
          <cell r="R149">
            <v>621670100</v>
          </cell>
          <cell r="S149">
            <v>208</v>
          </cell>
          <cell r="T149">
            <v>216</v>
          </cell>
          <cell r="U149">
            <v>801</v>
          </cell>
          <cell r="V149">
            <v>0</v>
          </cell>
          <cell r="W149" t="str">
            <v>#REF!</v>
          </cell>
          <cell r="X149" t="str">
            <v>#REF!</v>
          </cell>
          <cell r="Y149" t="str">
            <v>10. GR</v>
          </cell>
        </row>
        <row r="150">
          <cell r="E150" t="str">
            <v xml:space="preserve"> R7 MDO LAN STO LAN 2 </v>
          </cell>
          <cell r="F150" t="str">
            <v>TRANSDATA</v>
          </cell>
          <cell r="G150" t="str">
            <v>PO / SP</v>
          </cell>
          <cell r="H150" t="str">
            <v>C.Tel.88/LG 000/DR7-12700000/2021</v>
          </cell>
          <cell r="I150" t="str">
            <v>K.TEL.001141/HK.810/DR7-10400000/2021</v>
          </cell>
          <cell r="J150">
            <v>44306</v>
          </cell>
          <cell r="K150">
            <v>44365</v>
          </cell>
          <cell r="L150">
            <v>355408388</v>
          </cell>
          <cell r="M150">
            <v>91500905</v>
          </cell>
          <cell r="N150">
            <v>446909293</v>
          </cell>
          <cell r="O150">
            <v>355074500</v>
          </cell>
          <cell r="P150">
            <v>92110299</v>
          </cell>
          <cell r="Q150">
            <v>447184799</v>
          </cell>
          <cell r="R150">
            <v>447184799</v>
          </cell>
          <cell r="S150">
            <v>184</v>
          </cell>
          <cell r="T150">
            <v>248</v>
          </cell>
          <cell r="U150">
            <v>846</v>
          </cell>
          <cell r="V150">
            <v>0</v>
          </cell>
          <cell r="W150" t="str">
            <v>#REF!</v>
          </cell>
          <cell r="X150" t="str">
            <v>#REF!</v>
          </cell>
          <cell r="Y150" t="str">
            <v>10. GR</v>
          </cell>
        </row>
        <row r="151">
          <cell r="E151" t="str">
            <v xml:space="preserve"> R7 MDO TMH LEILEM KASURATAN </v>
          </cell>
          <cell r="F151" t="str">
            <v>TRANSDATA</v>
          </cell>
          <cell r="G151" t="str">
            <v>PO / SP</v>
          </cell>
          <cell r="H151" t="str">
            <v>C.Tel.88/LG 000/DR7-12700000/2021</v>
          </cell>
          <cell r="I151" t="str">
            <v>K.TEL.001141/HK.810/DR7-10400000/2021</v>
          </cell>
          <cell r="J151">
            <v>44306</v>
          </cell>
          <cell r="K151">
            <v>44365</v>
          </cell>
          <cell r="L151">
            <v>181522409</v>
          </cell>
          <cell r="M151">
            <v>51581125</v>
          </cell>
          <cell r="N151">
            <v>233103534</v>
          </cell>
          <cell r="O151">
            <v>188047975</v>
          </cell>
          <cell r="P151">
            <v>52727018</v>
          </cell>
          <cell r="Q151">
            <v>240774993</v>
          </cell>
          <cell r="R151">
            <v>240774993</v>
          </cell>
          <cell r="S151">
            <v>152</v>
          </cell>
          <cell r="T151">
            <v>152</v>
          </cell>
          <cell r="U151">
            <v>505</v>
          </cell>
          <cell r="V151">
            <v>0</v>
          </cell>
          <cell r="W151" t="str">
            <v>#REF!</v>
          </cell>
          <cell r="X151" t="str">
            <v>#REF!</v>
          </cell>
          <cell r="Y151" t="str">
            <v>10. GR</v>
          </cell>
        </row>
        <row r="152">
          <cell r="E152" t="str">
            <v>TONASA 2 DIST 3</v>
          </cell>
          <cell r="F152" t="str">
            <v>TA</v>
          </cell>
          <cell r="G152" t="str">
            <v>PO / SP</v>
          </cell>
          <cell r="H152" t="str">
            <v>C.Tel.96/LG 000/DR7-12700000/2021</v>
          </cell>
          <cell r="I152" t="str">
            <v>K.TEL.001977/HK.810/DR7-10400000/2021</v>
          </cell>
          <cell r="J152">
            <v>44316</v>
          </cell>
          <cell r="K152">
            <v>44405</v>
          </cell>
          <cell r="L152">
            <v>239185920</v>
          </cell>
          <cell r="M152">
            <v>76861754</v>
          </cell>
          <cell r="N152">
            <v>316047674</v>
          </cell>
          <cell r="O152">
            <v>0</v>
          </cell>
          <cell r="P152">
            <v>0</v>
          </cell>
          <cell r="Q152">
            <v>0</v>
          </cell>
          <cell r="R152">
            <v>316047674</v>
          </cell>
          <cell r="S152">
            <v>144</v>
          </cell>
          <cell r="T152">
            <v>0</v>
          </cell>
          <cell r="U152">
            <v>593</v>
          </cell>
          <cell r="V152">
            <v>0</v>
          </cell>
          <cell r="W152" t="str">
            <v>#REF!</v>
          </cell>
          <cell r="X152" t="str">
            <v>#REF!</v>
          </cell>
          <cell r="Y152" t="str">
            <v>07. Selesai UT</v>
          </cell>
        </row>
        <row r="153">
          <cell r="E153" t="str">
            <v>TAMANGAPA</v>
          </cell>
          <cell r="F153" t="str">
            <v>TA</v>
          </cell>
          <cell r="G153" t="str">
            <v>PO / SP</v>
          </cell>
          <cell r="H153" t="str">
            <v>C.Tel.96/LG 000/DR7-12700000/2021</v>
          </cell>
          <cell r="I153" t="str">
            <v>K.TEL.001977/HK.810/DR7-10400000/2021</v>
          </cell>
          <cell r="J153">
            <v>44316</v>
          </cell>
          <cell r="K153">
            <v>44405</v>
          </cell>
          <cell r="L153">
            <v>77264739</v>
          </cell>
          <cell r="M153">
            <v>20405661</v>
          </cell>
          <cell r="N153">
            <v>97670400</v>
          </cell>
          <cell r="O153">
            <v>0</v>
          </cell>
          <cell r="P153">
            <v>0</v>
          </cell>
          <cell r="Q153">
            <v>0</v>
          </cell>
          <cell r="R153">
            <v>97670400</v>
          </cell>
          <cell r="S153">
            <v>72</v>
          </cell>
          <cell r="T153">
            <v>72</v>
          </cell>
          <cell r="U153">
            <v>302</v>
          </cell>
          <cell r="V153">
            <v>0</v>
          </cell>
          <cell r="W153" t="str">
            <v>#REF!</v>
          </cell>
          <cell r="X153" t="str">
            <v>#REF!</v>
          </cell>
          <cell r="Y153" t="str">
            <v>07. Selesai UT</v>
          </cell>
        </row>
        <row r="154">
          <cell r="E154" t="str">
            <v>BORONG RAYA</v>
          </cell>
          <cell r="F154" t="str">
            <v>TA</v>
          </cell>
          <cell r="G154" t="str">
            <v>PO / SP</v>
          </cell>
          <cell r="H154" t="str">
            <v>C.Tel.96/LG 000/DR7-12700000/2021</v>
          </cell>
          <cell r="I154" t="str">
            <v>K.TEL.001977/HK.810/DR7-10400000/2021</v>
          </cell>
          <cell r="J154">
            <v>44316</v>
          </cell>
          <cell r="K154">
            <v>44405</v>
          </cell>
          <cell r="L154">
            <v>70230727</v>
          </cell>
          <cell r="M154">
            <v>18337888</v>
          </cell>
          <cell r="N154">
            <v>88568615</v>
          </cell>
          <cell r="O154">
            <v>0</v>
          </cell>
          <cell r="P154">
            <v>0</v>
          </cell>
          <cell r="Q154">
            <v>0</v>
          </cell>
          <cell r="R154">
            <v>88568615</v>
          </cell>
          <cell r="S154">
            <v>72</v>
          </cell>
          <cell r="T154">
            <v>72</v>
          </cell>
          <cell r="U154">
            <v>260</v>
          </cell>
          <cell r="V154">
            <v>0</v>
          </cell>
          <cell r="W154" t="str">
            <v>#REF!</v>
          </cell>
          <cell r="X154" t="str">
            <v>#REF!</v>
          </cell>
          <cell r="Y154" t="str">
            <v>07. Selesai UT</v>
          </cell>
        </row>
        <row r="155">
          <cell r="E155" t="str">
            <v>JL POROS BANTAENG JENEPONTO</v>
          </cell>
          <cell r="F155" t="str">
            <v>TA</v>
          </cell>
          <cell r="G155" t="str">
            <v>PO / SP</v>
          </cell>
          <cell r="H155" t="str">
            <v>C.Tel.96/LG 000/DR7-12700000/2021</v>
          </cell>
          <cell r="I155" t="str">
            <v>K.TEL.001977/HK.810/DR7-10400000/2021</v>
          </cell>
          <cell r="J155">
            <v>44316</v>
          </cell>
          <cell r="K155">
            <v>44405</v>
          </cell>
          <cell r="L155">
            <v>391030072</v>
          </cell>
          <cell r="M155">
            <v>105083951</v>
          </cell>
          <cell r="N155">
            <v>496114023</v>
          </cell>
          <cell r="O155">
            <v>0</v>
          </cell>
          <cell r="P155">
            <v>0</v>
          </cell>
          <cell r="Q155">
            <v>0</v>
          </cell>
          <cell r="R155">
            <v>496114023</v>
          </cell>
          <cell r="S155">
            <v>192</v>
          </cell>
          <cell r="T155">
            <v>0</v>
          </cell>
          <cell r="U155">
            <v>672</v>
          </cell>
          <cell r="V155">
            <v>0</v>
          </cell>
          <cell r="W155" t="str">
            <v>#REF!</v>
          </cell>
          <cell r="X155" t="str">
            <v>#REF!</v>
          </cell>
          <cell r="Y155" t="str">
            <v>04. Instalasi</v>
          </cell>
        </row>
        <row r="156">
          <cell r="E156" t="str">
            <v>ANDI MUARAGA</v>
          </cell>
          <cell r="F156" t="str">
            <v>TA</v>
          </cell>
          <cell r="G156" t="str">
            <v>PO / SP</v>
          </cell>
          <cell r="H156" t="str">
            <v>C.Tel.96/LG 000/DR7-12700000/2021</v>
          </cell>
          <cell r="I156" t="str">
            <v>K.TEL.001977/HK.810/DR7-10400000/2021</v>
          </cell>
          <cell r="J156">
            <v>44316</v>
          </cell>
          <cell r="K156">
            <v>44405</v>
          </cell>
          <cell r="L156">
            <v>168407849</v>
          </cell>
          <cell r="M156">
            <v>41383913</v>
          </cell>
          <cell r="N156">
            <v>209791762</v>
          </cell>
          <cell r="O156">
            <v>0</v>
          </cell>
          <cell r="P156">
            <v>0</v>
          </cell>
          <cell r="Q156">
            <v>0</v>
          </cell>
          <cell r="R156">
            <v>209791762</v>
          </cell>
          <cell r="S156">
            <v>104</v>
          </cell>
          <cell r="T156">
            <v>104</v>
          </cell>
          <cell r="U156">
            <v>703</v>
          </cell>
          <cell r="V156">
            <v>0</v>
          </cell>
          <cell r="W156" t="str">
            <v>#REF!</v>
          </cell>
          <cell r="X156" t="str">
            <v>#REF!</v>
          </cell>
          <cell r="Y156" t="str">
            <v>07. Selesai UT</v>
          </cell>
        </row>
        <row r="157">
          <cell r="E157" t="str">
            <v>MUSTAFA DAENG BUNGA</v>
          </cell>
          <cell r="F157" t="str">
            <v>TA</v>
          </cell>
          <cell r="G157" t="str">
            <v>DROP</v>
          </cell>
          <cell r="L157">
            <v>49446909</v>
          </cell>
          <cell r="M157">
            <v>12867194</v>
          </cell>
          <cell r="N157">
            <v>62314103</v>
          </cell>
          <cell r="O157">
            <v>0</v>
          </cell>
          <cell r="P157">
            <v>0</v>
          </cell>
          <cell r="Q157">
            <v>0</v>
          </cell>
          <cell r="R157">
            <v>62314103</v>
          </cell>
          <cell r="S157">
            <v>56</v>
          </cell>
          <cell r="T157">
            <v>0</v>
          </cell>
          <cell r="U157">
            <v>159</v>
          </cell>
          <cell r="V157">
            <v>0</v>
          </cell>
          <cell r="W157" t="str">
            <v>#REF!</v>
          </cell>
          <cell r="X157" t="str">
            <v>#REF!</v>
          </cell>
          <cell r="Y157" t="str">
            <v>00. Drop</v>
          </cell>
        </row>
        <row r="158">
          <cell r="E158" t="str">
            <v>JL KARTINI SELAYAR</v>
          </cell>
          <cell r="F158" t="str">
            <v>TA</v>
          </cell>
          <cell r="G158" t="str">
            <v>PO / SP</v>
          </cell>
          <cell r="H158" t="str">
            <v>C.Tel.96/LG 000/DR7-12700000/2021</v>
          </cell>
          <cell r="I158" t="str">
            <v>K.TEL.001977/HK.810/DR7-10400000/2021</v>
          </cell>
          <cell r="J158">
            <v>44316</v>
          </cell>
          <cell r="K158">
            <v>44405</v>
          </cell>
          <cell r="L158">
            <v>138175477</v>
          </cell>
          <cell r="M158">
            <v>33154278</v>
          </cell>
          <cell r="N158">
            <v>171329755</v>
          </cell>
          <cell r="O158">
            <v>0</v>
          </cell>
          <cell r="P158">
            <v>0</v>
          </cell>
          <cell r="Q158">
            <v>0</v>
          </cell>
          <cell r="R158">
            <v>171329755</v>
          </cell>
          <cell r="S158">
            <v>88</v>
          </cell>
          <cell r="T158">
            <v>0</v>
          </cell>
          <cell r="U158">
            <v>479</v>
          </cell>
          <cell r="V158">
            <v>0</v>
          </cell>
          <cell r="W158" t="str">
            <v>#REF!</v>
          </cell>
          <cell r="X158" t="str">
            <v>#REF!</v>
          </cell>
          <cell r="Y158" t="str">
            <v>05. Install Done</v>
          </cell>
        </row>
        <row r="159">
          <cell r="E159" t="str">
            <v>JL RAYA LANTO</v>
          </cell>
          <cell r="F159" t="str">
            <v>TA</v>
          </cell>
          <cell r="G159" t="str">
            <v>PO / SP</v>
          </cell>
          <cell r="H159" t="str">
            <v>C.Tel.96/LG 000/DR7-12700000/2021</v>
          </cell>
          <cell r="I159" t="str">
            <v>K.TEL.001977/HK.810/DR7-10400000/2021</v>
          </cell>
          <cell r="J159">
            <v>44316</v>
          </cell>
          <cell r="K159">
            <v>44405</v>
          </cell>
          <cell r="L159">
            <v>120098357</v>
          </cell>
          <cell r="M159">
            <v>41918959</v>
          </cell>
          <cell r="N159">
            <v>162017316</v>
          </cell>
          <cell r="O159">
            <v>0</v>
          </cell>
          <cell r="P159">
            <v>0</v>
          </cell>
          <cell r="Q159">
            <v>0</v>
          </cell>
          <cell r="R159">
            <v>162017316</v>
          </cell>
          <cell r="S159">
            <v>72</v>
          </cell>
          <cell r="T159">
            <v>0</v>
          </cell>
          <cell r="U159">
            <v>209</v>
          </cell>
          <cell r="V159">
            <v>0</v>
          </cell>
          <cell r="W159" t="str">
            <v>#REF!</v>
          </cell>
          <cell r="X159" t="str">
            <v>#REF!</v>
          </cell>
          <cell r="Y159" t="str">
            <v>04. Instalasi</v>
          </cell>
        </row>
        <row r="160">
          <cell r="E160" t="str">
            <v>POROS MALINO</v>
          </cell>
          <cell r="F160" t="str">
            <v>TA</v>
          </cell>
          <cell r="G160" t="str">
            <v>PO / SP</v>
          </cell>
          <cell r="H160" t="str">
            <v>C.Tel.96/LG 000/DR7-12700000/2021</v>
          </cell>
          <cell r="I160" t="str">
            <v>K.TEL.001977/HK.810/DR7-10400000/2021</v>
          </cell>
          <cell r="J160">
            <v>44316</v>
          </cell>
          <cell r="K160">
            <v>44405</v>
          </cell>
          <cell r="L160">
            <v>121154573</v>
          </cell>
          <cell r="M160">
            <v>30397709</v>
          </cell>
          <cell r="N160">
            <v>151552282</v>
          </cell>
          <cell r="O160">
            <v>0</v>
          </cell>
          <cell r="P160">
            <v>0</v>
          </cell>
          <cell r="Q160">
            <v>0</v>
          </cell>
          <cell r="R160">
            <v>151552282</v>
          </cell>
          <cell r="S160">
            <v>72</v>
          </cell>
          <cell r="T160">
            <v>72</v>
          </cell>
          <cell r="U160">
            <v>467</v>
          </cell>
          <cell r="V160">
            <v>0</v>
          </cell>
          <cell r="W160" t="str">
            <v>#REF!</v>
          </cell>
          <cell r="X160" t="str">
            <v>#REF!</v>
          </cell>
          <cell r="Y160" t="str">
            <v>07. Selesai UT</v>
          </cell>
        </row>
        <row r="161">
          <cell r="E161" t="str">
            <v>JL DAYA MAROS</v>
          </cell>
          <cell r="F161" t="str">
            <v>TA</v>
          </cell>
          <cell r="G161" t="str">
            <v>DROP</v>
          </cell>
          <cell r="L161">
            <v>89808577</v>
          </cell>
          <cell r="M161">
            <v>20955754</v>
          </cell>
          <cell r="N161">
            <v>110764331</v>
          </cell>
          <cell r="O161">
            <v>0</v>
          </cell>
          <cell r="P161">
            <v>0</v>
          </cell>
          <cell r="Q161">
            <v>0</v>
          </cell>
          <cell r="R161">
            <v>110764331</v>
          </cell>
          <cell r="S161">
            <v>96</v>
          </cell>
          <cell r="T161">
            <v>0</v>
          </cell>
          <cell r="U161">
            <v>298</v>
          </cell>
          <cell r="V161">
            <v>0</v>
          </cell>
          <cell r="W161" t="str">
            <v>#REF!</v>
          </cell>
          <cell r="X161" t="str">
            <v>#REF!</v>
          </cell>
          <cell r="Y161" t="str">
            <v>00. Drop</v>
          </cell>
        </row>
        <row r="162">
          <cell r="E162" t="str">
            <v>POROS BANDARA</v>
          </cell>
          <cell r="F162" t="str">
            <v>TA</v>
          </cell>
          <cell r="G162" t="str">
            <v>DROP</v>
          </cell>
          <cell r="L162">
            <v>74245156</v>
          </cell>
          <cell r="M162">
            <v>18643071</v>
          </cell>
          <cell r="N162">
            <v>92888227</v>
          </cell>
          <cell r="O162">
            <v>0</v>
          </cell>
          <cell r="P162">
            <v>0</v>
          </cell>
          <cell r="Q162">
            <v>0</v>
          </cell>
          <cell r="R162">
            <v>92888227</v>
          </cell>
          <cell r="S162">
            <v>88</v>
          </cell>
          <cell r="T162">
            <v>0</v>
          </cell>
          <cell r="U162">
            <v>250</v>
          </cell>
          <cell r="V162">
            <v>0</v>
          </cell>
          <cell r="W162" t="str">
            <v>#REF!</v>
          </cell>
          <cell r="X162" t="str">
            <v>#REF!</v>
          </cell>
          <cell r="Y162" t="str">
            <v>00. Drop</v>
          </cell>
        </row>
        <row r="163">
          <cell r="E163" t="str">
            <v>DAKOTA2</v>
          </cell>
          <cell r="F163" t="str">
            <v>TA</v>
          </cell>
          <cell r="G163" t="str">
            <v>DROP</v>
          </cell>
          <cell r="L163">
            <v>119432601</v>
          </cell>
          <cell r="M163">
            <v>30588545</v>
          </cell>
          <cell r="N163">
            <v>150021146</v>
          </cell>
          <cell r="O163">
            <v>0</v>
          </cell>
          <cell r="P163">
            <v>0</v>
          </cell>
          <cell r="Q163">
            <v>0</v>
          </cell>
          <cell r="R163">
            <v>150021146</v>
          </cell>
          <cell r="S163">
            <v>80</v>
          </cell>
          <cell r="T163">
            <v>0</v>
          </cell>
          <cell r="U163">
            <v>499</v>
          </cell>
          <cell r="V163">
            <v>0</v>
          </cell>
          <cell r="W163" t="str">
            <v>#REF!</v>
          </cell>
          <cell r="X163" t="str">
            <v>#REF!</v>
          </cell>
          <cell r="Y163" t="str">
            <v>00. Drop</v>
          </cell>
        </row>
        <row r="164">
          <cell r="E164" t="str">
            <v>TALA SALAPANG</v>
          </cell>
          <cell r="F164" t="str">
            <v>TA</v>
          </cell>
          <cell r="G164" t="str">
            <v>PO / SP</v>
          </cell>
          <cell r="H164" t="str">
            <v>C.Tel.96/LG 000/DR7-12700000/2021</v>
          </cell>
          <cell r="I164" t="str">
            <v>K.TEL.001977/HK.810/DR7-10400000/2021</v>
          </cell>
          <cell r="J164">
            <v>44316</v>
          </cell>
          <cell r="K164">
            <v>44405</v>
          </cell>
          <cell r="L164">
            <v>145264996</v>
          </cell>
          <cell r="M164">
            <v>33235925</v>
          </cell>
          <cell r="N164">
            <v>178500921</v>
          </cell>
          <cell r="O164">
            <v>0</v>
          </cell>
          <cell r="P164">
            <v>0</v>
          </cell>
          <cell r="Q164">
            <v>0</v>
          </cell>
          <cell r="R164">
            <v>178500921</v>
          </cell>
          <cell r="S164">
            <v>120</v>
          </cell>
          <cell r="T164">
            <v>160</v>
          </cell>
          <cell r="U164">
            <v>540</v>
          </cell>
          <cell r="V164">
            <v>0</v>
          </cell>
          <cell r="W164" t="str">
            <v>#REF!</v>
          </cell>
          <cell r="X164" t="str">
            <v>#REF!</v>
          </cell>
          <cell r="Y164" t="str">
            <v>07. Selesai UT</v>
          </cell>
        </row>
        <row r="165">
          <cell r="E165" t="str">
            <v>PERUMNAS SUDIANG</v>
          </cell>
          <cell r="F165" t="str">
            <v>TA</v>
          </cell>
          <cell r="G165" t="str">
            <v>DROP</v>
          </cell>
          <cell r="L165">
            <v>569839563</v>
          </cell>
          <cell r="M165">
            <v>114428606</v>
          </cell>
          <cell r="N165">
            <v>684268169</v>
          </cell>
          <cell r="O165">
            <v>0</v>
          </cell>
          <cell r="P165">
            <v>0</v>
          </cell>
          <cell r="Q165">
            <v>0</v>
          </cell>
          <cell r="R165">
            <v>684268169</v>
          </cell>
          <cell r="S165">
            <v>232</v>
          </cell>
          <cell r="T165">
            <v>0</v>
          </cell>
          <cell r="U165">
            <v>750</v>
          </cell>
          <cell r="V165">
            <v>0</v>
          </cell>
          <cell r="W165" t="str">
            <v>#REF!</v>
          </cell>
          <cell r="X165" t="str">
            <v>#REF!</v>
          </cell>
          <cell r="Y165" t="str">
            <v>00. Drop</v>
          </cell>
        </row>
        <row r="166">
          <cell r="E166" t="str">
            <v>USULAN PT2 PNK (NON KENDALA) PT-2 ADD ODP DARI DS 10 ODC-PNK-FBJ</v>
          </cell>
          <cell r="F166" t="str">
            <v>TA</v>
          </cell>
          <cell r="G166" t="str">
            <v>DROP</v>
          </cell>
          <cell r="L166">
            <v>2689717</v>
          </cell>
          <cell r="M166">
            <v>306076</v>
          </cell>
          <cell r="N166">
            <v>2995793</v>
          </cell>
          <cell r="O166">
            <v>0</v>
          </cell>
          <cell r="P166">
            <v>0</v>
          </cell>
          <cell r="Q166">
            <v>0</v>
          </cell>
          <cell r="R166">
            <v>2995793</v>
          </cell>
          <cell r="S166">
            <v>8</v>
          </cell>
          <cell r="T166">
            <v>0</v>
          </cell>
          <cell r="U166">
            <v>0</v>
          </cell>
          <cell r="V166">
            <v>0</v>
          </cell>
          <cell r="W166" t="str">
            <v>#REF!</v>
          </cell>
          <cell r="X166" t="str">
            <v>#REF!</v>
          </cell>
          <cell r="Y166" t="str">
            <v>00. Drop</v>
          </cell>
        </row>
        <row r="167">
          <cell r="E167" t="str">
            <v>USULAN PT2 PNK (NON KENDALA) PT-2 ADD ODP DARI DS 10 ODC-PNK-FBL</v>
          </cell>
          <cell r="F167" t="str">
            <v>TA</v>
          </cell>
          <cell r="G167" t="str">
            <v>PO / SP</v>
          </cell>
          <cell r="H167" t="str">
            <v>C.Tel.96/LG 000/DR7-12700000/2021</v>
          </cell>
          <cell r="I167" t="str">
            <v>K.TEL.001977/HK.810/DR7-10400000/2021</v>
          </cell>
          <cell r="J167">
            <v>44316</v>
          </cell>
          <cell r="K167">
            <v>44405</v>
          </cell>
          <cell r="L167">
            <v>2689717</v>
          </cell>
          <cell r="M167">
            <v>306076</v>
          </cell>
          <cell r="N167">
            <v>2995793</v>
          </cell>
          <cell r="O167">
            <v>0</v>
          </cell>
          <cell r="P167">
            <v>0</v>
          </cell>
          <cell r="Q167">
            <v>0</v>
          </cell>
          <cell r="R167">
            <v>2995793</v>
          </cell>
          <cell r="S167">
            <v>8</v>
          </cell>
          <cell r="T167">
            <v>0</v>
          </cell>
          <cell r="U167">
            <v>0</v>
          </cell>
          <cell r="V167">
            <v>0</v>
          </cell>
          <cell r="W167" t="str">
            <v>#REF!</v>
          </cell>
          <cell r="X167" t="str">
            <v>#REF!</v>
          </cell>
          <cell r="Y167" t="str">
            <v>07. Selesai UT</v>
          </cell>
        </row>
        <row r="168">
          <cell r="E168" t="str">
            <v>USULAN PT2 PNK (NON KENDALA) PT-2+ DAN PT-2 ADD ODP DARI DS 7 ODC-PNK-FAX</v>
          </cell>
          <cell r="F168" t="str">
            <v>TA</v>
          </cell>
          <cell r="G168" t="str">
            <v>PO / SP</v>
          </cell>
          <cell r="H168" t="str">
            <v>C.Tel.96/LG 000/DR7-12700000/2021</v>
          </cell>
          <cell r="I168" t="str">
            <v>K.TEL.001977/HK.810/DR7-10400000/2021</v>
          </cell>
          <cell r="J168">
            <v>44316</v>
          </cell>
          <cell r="K168">
            <v>44405</v>
          </cell>
          <cell r="L168">
            <v>17967645</v>
          </cell>
          <cell r="M168">
            <v>3042070</v>
          </cell>
          <cell r="N168">
            <v>21009715</v>
          </cell>
          <cell r="O168">
            <v>0</v>
          </cell>
          <cell r="P168">
            <v>0</v>
          </cell>
          <cell r="Q168">
            <v>0</v>
          </cell>
          <cell r="R168">
            <v>21009715</v>
          </cell>
          <cell r="S168">
            <v>48</v>
          </cell>
          <cell r="T168">
            <v>40</v>
          </cell>
          <cell r="U168">
            <v>28</v>
          </cell>
          <cell r="V168">
            <v>0</v>
          </cell>
          <cell r="W168" t="str">
            <v>#REF!</v>
          </cell>
          <cell r="X168" t="str">
            <v>#REF!</v>
          </cell>
          <cell r="Y168" t="str">
            <v>07. Selesai UT</v>
          </cell>
        </row>
        <row r="169">
          <cell r="E169" t="str">
            <v>USULAN PT2 PNK (NON KENDALA) PT-2 ADD ODP DARI DS 7 ODC-PNK-FBK</v>
          </cell>
          <cell r="F169" t="str">
            <v>TA</v>
          </cell>
          <cell r="G169" t="str">
            <v>PO / SP</v>
          </cell>
          <cell r="H169" t="str">
            <v>C.Tel.96/LG 000/DR7-12700000/2021</v>
          </cell>
          <cell r="I169" t="str">
            <v>K.TEL.001977/HK.810/DR7-10400000/2021</v>
          </cell>
          <cell r="J169">
            <v>44316</v>
          </cell>
          <cell r="K169">
            <v>44405</v>
          </cell>
          <cell r="L169">
            <v>11745332</v>
          </cell>
          <cell r="M169">
            <v>1341071</v>
          </cell>
          <cell r="N169">
            <v>13086403</v>
          </cell>
          <cell r="O169">
            <v>0</v>
          </cell>
          <cell r="P169">
            <v>0</v>
          </cell>
          <cell r="Q169">
            <v>0</v>
          </cell>
          <cell r="R169">
            <v>13086403</v>
          </cell>
          <cell r="S169">
            <v>40</v>
          </cell>
          <cell r="T169">
            <v>0</v>
          </cell>
          <cell r="U169">
            <v>0</v>
          </cell>
          <cell r="V169">
            <v>0</v>
          </cell>
          <cell r="W169" t="str">
            <v>#REF!</v>
          </cell>
          <cell r="X169" t="str">
            <v>#REF!</v>
          </cell>
          <cell r="Y169" t="str">
            <v>07. Selesai UT</v>
          </cell>
        </row>
        <row r="170">
          <cell r="E170" t="str">
            <v>USULAN PT2 PNK (NON KENDALA) PT-2 ADD ODP DARI DS 5 ODC-PNK-FBK</v>
          </cell>
          <cell r="F170" t="str">
            <v>TA</v>
          </cell>
          <cell r="G170" t="str">
            <v>DROP</v>
          </cell>
          <cell r="L170">
            <v>19375491</v>
          </cell>
          <cell r="M170">
            <v>4571525</v>
          </cell>
          <cell r="N170">
            <v>23947016</v>
          </cell>
          <cell r="O170">
            <v>0</v>
          </cell>
          <cell r="P170">
            <v>0</v>
          </cell>
          <cell r="Q170">
            <v>0</v>
          </cell>
          <cell r="R170">
            <v>23947016</v>
          </cell>
          <cell r="S170">
            <v>32</v>
          </cell>
          <cell r="T170">
            <v>0</v>
          </cell>
          <cell r="U170">
            <v>70</v>
          </cell>
          <cell r="V170">
            <v>0</v>
          </cell>
          <cell r="W170" t="str">
            <v>#REF!</v>
          </cell>
          <cell r="X170" t="str">
            <v>#REF!</v>
          </cell>
          <cell r="Y170" t="str">
            <v>00. Drop</v>
          </cell>
        </row>
        <row r="171">
          <cell r="E171" t="str">
            <v>USULAN PT2 PNK (NON KENDALA) PT-2+ DARI DS 9 ODC-PNK-FBF</v>
          </cell>
          <cell r="F171" t="str">
            <v>TA</v>
          </cell>
          <cell r="G171" t="str">
            <v>DROP</v>
          </cell>
          <cell r="L171">
            <v>9701921</v>
          </cell>
          <cell r="M171">
            <v>2138620</v>
          </cell>
          <cell r="N171">
            <v>11840541</v>
          </cell>
          <cell r="O171">
            <v>0</v>
          </cell>
          <cell r="P171">
            <v>0</v>
          </cell>
          <cell r="Q171">
            <v>0</v>
          </cell>
          <cell r="R171">
            <v>11840541</v>
          </cell>
          <cell r="S171">
            <v>16</v>
          </cell>
          <cell r="T171">
            <v>0</v>
          </cell>
          <cell r="U171">
            <v>32</v>
          </cell>
          <cell r="V171">
            <v>0</v>
          </cell>
          <cell r="W171" t="str">
            <v>#REF!</v>
          </cell>
          <cell r="X171" t="str">
            <v>#REF!</v>
          </cell>
          <cell r="Y171" t="str">
            <v>00. Drop</v>
          </cell>
        </row>
        <row r="172">
          <cell r="E172" t="str">
            <v>USULAN PT2 PNK (NON KENDALA) PT-2 ADD ODP DARI DS 4 ODC-PNK-FBT</v>
          </cell>
          <cell r="F172" t="str">
            <v>TA</v>
          </cell>
          <cell r="G172" t="str">
            <v>DROP</v>
          </cell>
          <cell r="L172">
            <v>10229180</v>
          </cell>
          <cell r="M172">
            <v>2026259</v>
          </cell>
          <cell r="N172">
            <v>12255439</v>
          </cell>
          <cell r="O172">
            <v>0</v>
          </cell>
          <cell r="P172">
            <v>0</v>
          </cell>
          <cell r="Q172">
            <v>0</v>
          </cell>
          <cell r="R172">
            <v>12255439</v>
          </cell>
          <cell r="S172">
            <v>24</v>
          </cell>
          <cell r="T172">
            <v>0</v>
          </cell>
          <cell r="U172">
            <v>25</v>
          </cell>
          <cell r="V172">
            <v>0</v>
          </cell>
          <cell r="W172" t="str">
            <v>#REF!</v>
          </cell>
          <cell r="X172" t="str">
            <v>#REF!</v>
          </cell>
          <cell r="Y172" t="str">
            <v>00. Drop</v>
          </cell>
        </row>
        <row r="173">
          <cell r="E173" t="str">
            <v>PT2 USULAN PT-2 PNK (NON KENDALA)166</v>
          </cell>
          <cell r="F173" t="str">
            <v>TA</v>
          </cell>
          <cell r="G173" t="str">
            <v>PO / SP</v>
          </cell>
          <cell r="H173" t="str">
            <v>C.Tel.96/LG 000/DR7-12700000/2021</v>
          </cell>
          <cell r="I173" t="str">
            <v>K.TEL.001977/HK.810/DR7-10400000/2021</v>
          </cell>
          <cell r="J173">
            <v>44316</v>
          </cell>
          <cell r="K173">
            <v>44405</v>
          </cell>
          <cell r="L173">
            <v>2689717</v>
          </cell>
          <cell r="M173">
            <v>306076</v>
          </cell>
          <cell r="N173">
            <v>2995793</v>
          </cell>
          <cell r="O173">
            <v>0</v>
          </cell>
          <cell r="P173">
            <v>0</v>
          </cell>
          <cell r="Q173">
            <v>0</v>
          </cell>
          <cell r="R173">
            <v>2995793</v>
          </cell>
          <cell r="S173">
            <v>8</v>
          </cell>
          <cell r="T173">
            <v>8</v>
          </cell>
          <cell r="U173">
            <v>0</v>
          </cell>
          <cell r="V173">
            <v>0</v>
          </cell>
          <cell r="W173" t="str">
            <v>#REF!</v>
          </cell>
          <cell r="X173" t="str">
            <v>#REF!</v>
          </cell>
          <cell r="Y173" t="str">
            <v>07. Selesai UT</v>
          </cell>
        </row>
        <row r="174">
          <cell r="E174" t="str">
            <v>PT2 USULAN PT-2 PNK (NON KENDALA)58-1</v>
          </cell>
          <cell r="F174" t="str">
            <v>TA</v>
          </cell>
          <cell r="G174" t="str">
            <v>DROP</v>
          </cell>
          <cell r="L174">
            <v>4811683</v>
          </cell>
          <cell r="M174">
            <v>549049</v>
          </cell>
          <cell r="N174">
            <v>5360732</v>
          </cell>
          <cell r="O174">
            <v>0</v>
          </cell>
          <cell r="P174">
            <v>0</v>
          </cell>
          <cell r="Q174">
            <v>0</v>
          </cell>
          <cell r="R174">
            <v>5360732</v>
          </cell>
          <cell r="S174">
            <v>16</v>
          </cell>
          <cell r="T174">
            <v>16</v>
          </cell>
          <cell r="U174">
            <v>0</v>
          </cell>
          <cell r="V174">
            <v>0</v>
          </cell>
          <cell r="W174" t="str">
            <v>#REF!</v>
          </cell>
          <cell r="X174" t="str">
            <v>#REF!</v>
          </cell>
          <cell r="Y174" t="str">
            <v>00. Drop</v>
          </cell>
        </row>
        <row r="175">
          <cell r="E175" t="str">
            <v>USULAN PT-2 PNK (NON KENDALA) PT-2+ DARI DS 10 ODC-PNK-FAN</v>
          </cell>
          <cell r="F175" t="str">
            <v>TA</v>
          </cell>
          <cell r="G175" t="str">
            <v>DROP</v>
          </cell>
          <cell r="L175">
            <v>5255242</v>
          </cell>
          <cell r="M175">
            <v>1237275</v>
          </cell>
          <cell r="N175">
            <v>6492517</v>
          </cell>
          <cell r="O175">
            <v>0</v>
          </cell>
          <cell r="P175">
            <v>0</v>
          </cell>
          <cell r="Q175">
            <v>0</v>
          </cell>
          <cell r="R175">
            <v>6492517</v>
          </cell>
          <cell r="S175">
            <v>8</v>
          </cell>
          <cell r="T175">
            <v>0</v>
          </cell>
          <cell r="U175">
            <v>18</v>
          </cell>
          <cell r="V175">
            <v>0</v>
          </cell>
          <cell r="W175" t="str">
            <v>#REF!</v>
          </cell>
          <cell r="X175" t="str">
            <v>#REF!</v>
          </cell>
          <cell r="Y175" t="str">
            <v>00. Drop</v>
          </cell>
        </row>
        <row r="176">
          <cell r="E176" t="str">
            <v>USULAN PT-2 PNK (NON KENDALA) PT-2 ADD ODP DARI DS 3 ODC-PNK-FAN</v>
          </cell>
          <cell r="F176" t="str">
            <v>TA</v>
          </cell>
          <cell r="G176" t="str">
            <v>PO / SP</v>
          </cell>
          <cell r="H176" t="str">
            <v>C.Tel.96/LG 000/DR7-12700000/2021</v>
          </cell>
          <cell r="I176" t="str">
            <v>K.TEL.001977/HK.810/DR7-10400000/2021</v>
          </cell>
          <cell r="J176">
            <v>44316</v>
          </cell>
          <cell r="K176">
            <v>44405</v>
          </cell>
          <cell r="L176">
            <v>9055615</v>
          </cell>
          <cell r="M176">
            <v>1034995</v>
          </cell>
          <cell r="N176">
            <v>10090610</v>
          </cell>
          <cell r="O176">
            <v>0</v>
          </cell>
          <cell r="P176">
            <v>0</v>
          </cell>
          <cell r="Q176">
            <v>0</v>
          </cell>
          <cell r="R176">
            <v>10090610</v>
          </cell>
          <cell r="S176">
            <v>32</v>
          </cell>
          <cell r="T176">
            <v>32</v>
          </cell>
          <cell r="U176">
            <v>0</v>
          </cell>
          <cell r="V176">
            <v>0</v>
          </cell>
          <cell r="W176" t="str">
            <v>#REF!</v>
          </cell>
          <cell r="X176" t="str">
            <v>#REF!</v>
          </cell>
          <cell r="Y176" t="str">
            <v>07. Selesai UT</v>
          </cell>
        </row>
        <row r="177">
          <cell r="E177" t="str">
            <v>USULAN PT-2 PNK (NON KENDALA) PT-2 ADD ODP DARI DS 8 ODC-PNK-FAM</v>
          </cell>
          <cell r="F177" t="str">
            <v>TA</v>
          </cell>
          <cell r="G177" t="str">
            <v>DROP</v>
          </cell>
          <cell r="L177">
            <v>2689717</v>
          </cell>
          <cell r="M177">
            <v>306076</v>
          </cell>
          <cell r="N177">
            <v>2995793</v>
          </cell>
          <cell r="O177">
            <v>0</v>
          </cell>
          <cell r="P177">
            <v>0</v>
          </cell>
          <cell r="Q177">
            <v>0</v>
          </cell>
          <cell r="R177">
            <v>2995793</v>
          </cell>
          <cell r="S177">
            <v>8</v>
          </cell>
          <cell r="T177">
            <v>0</v>
          </cell>
          <cell r="U177">
            <v>0</v>
          </cell>
          <cell r="V177">
            <v>0</v>
          </cell>
          <cell r="W177" t="str">
            <v>#REF!</v>
          </cell>
          <cell r="X177" t="str">
            <v>#REF!</v>
          </cell>
          <cell r="Y177" t="str">
            <v>00. Drop</v>
          </cell>
        </row>
        <row r="178">
          <cell r="E178" t="str">
            <v>USULAN PT-2 PNK (NON KENDALA) PT-2 ADD ODP DARI DS 3 ODC-PNK-FAM</v>
          </cell>
          <cell r="F178" t="str">
            <v>TA</v>
          </cell>
          <cell r="G178" t="str">
            <v>DROP</v>
          </cell>
          <cell r="L178">
            <v>2689717</v>
          </cell>
          <cell r="M178">
            <v>306076</v>
          </cell>
          <cell r="N178">
            <v>2995793</v>
          </cell>
          <cell r="O178">
            <v>0</v>
          </cell>
          <cell r="P178">
            <v>0</v>
          </cell>
          <cell r="Q178">
            <v>0</v>
          </cell>
          <cell r="R178">
            <v>2995793</v>
          </cell>
          <cell r="S178">
            <v>8</v>
          </cell>
          <cell r="T178">
            <v>0</v>
          </cell>
          <cell r="U178">
            <v>0</v>
          </cell>
          <cell r="V178">
            <v>0</v>
          </cell>
          <cell r="W178" t="str">
            <v>#REF!</v>
          </cell>
          <cell r="X178" t="str">
            <v>#REF!</v>
          </cell>
          <cell r="Y178" t="str">
            <v>00. Drop</v>
          </cell>
        </row>
        <row r="179">
          <cell r="E179" t="str">
            <v>PT2+ PT2-SUG-ODP-SUG-FS/035 FS/D07/035.01---INSERT ODP</v>
          </cell>
          <cell r="F179" t="str">
            <v>TA</v>
          </cell>
          <cell r="G179" t="str">
            <v>PO / SP</v>
          </cell>
          <cell r="H179" t="str">
            <v>C.Tel.96/LG 000/DR7-12700000/2021</v>
          </cell>
          <cell r="I179" t="str">
            <v>K.TEL.001977/HK.810/DR7-10400000/2021</v>
          </cell>
          <cell r="J179">
            <v>44316</v>
          </cell>
          <cell r="K179">
            <v>44405</v>
          </cell>
          <cell r="L179">
            <v>14894411</v>
          </cell>
          <cell r="M179">
            <v>3658959</v>
          </cell>
          <cell r="N179">
            <v>18553370</v>
          </cell>
          <cell r="O179">
            <v>0</v>
          </cell>
          <cell r="P179">
            <v>0</v>
          </cell>
          <cell r="Q179">
            <v>0</v>
          </cell>
          <cell r="R179">
            <v>18553370</v>
          </cell>
          <cell r="S179">
            <v>24</v>
          </cell>
          <cell r="T179">
            <v>24</v>
          </cell>
          <cell r="U179">
            <v>56</v>
          </cell>
          <cell r="V179">
            <v>0</v>
          </cell>
          <cell r="W179" t="str">
            <v>#REF!</v>
          </cell>
          <cell r="X179" t="str">
            <v>#REF!</v>
          </cell>
          <cell r="Y179" t="str">
            <v>07. Selesai UT</v>
          </cell>
        </row>
        <row r="180">
          <cell r="E180" t="str">
            <v>USULAN PT-2 PNK (NON KENDALA) PT-2 ADD ODP DARI DS 7 ODC-PNK-FBE</v>
          </cell>
          <cell r="F180" t="str">
            <v>TA</v>
          </cell>
          <cell r="G180" t="str">
            <v>PO / SP</v>
          </cell>
          <cell r="H180" t="str">
            <v>C.Tel.96/LG 000/DR7-12700000/2021</v>
          </cell>
          <cell r="I180" t="str">
            <v>K.TEL.001977/HK.810/DR7-10400000/2021</v>
          </cell>
          <cell r="J180">
            <v>44316</v>
          </cell>
          <cell r="K180">
            <v>44405</v>
          </cell>
          <cell r="L180">
            <v>2689717</v>
          </cell>
          <cell r="M180">
            <v>306076</v>
          </cell>
          <cell r="N180">
            <v>2995793</v>
          </cell>
          <cell r="O180">
            <v>0</v>
          </cell>
          <cell r="P180">
            <v>0</v>
          </cell>
          <cell r="Q180">
            <v>0</v>
          </cell>
          <cell r="R180">
            <v>2995793</v>
          </cell>
          <cell r="S180">
            <v>8</v>
          </cell>
          <cell r="T180">
            <v>8</v>
          </cell>
          <cell r="U180">
            <v>0</v>
          </cell>
          <cell r="V180">
            <v>0</v>
          </cell>
          <cell r="W180" t="str">
            <v>#REF!</v>
          </cell>
          <cell r="X180" t="str">
            <v>#REF!</v>
          </cell>
          <cell r="Y180" t="str">
            <v>07. Selesai UT</v>
          </cell>
        </row>
        <row r="181">
          <cell r="E181" t="str">
            <v>USULAN PT-2 PNK (NON KENDALA) PT-2 ADD ODP DARI DS 7 ODC-PNK-FAZ</v>
          </cell>
          <cell r="F181" t="str">
            <v>TA</v>
          </cell>
          <cell r="G181" t="str">
            <v>PO / SP</v>
          </cell>
          <cell r="H181" t="str">
            <v>C.Tel.96/LG 000/DR7-12700000/2021</v>
          </cell>
          <cell r="I181" t="str">
            <v>K.TEL.001977/HK.810/DR7-10400000/2021</v>
          </cell>
          <cell r="J181">
            <v>44316</v>
          </cell>
          <cell r="K181">
            <v>44405</v>
          </cell>
          <cell r="L181">
            <v>4811683</v>
          </cell>
          <cell r="M181">
            <v>549049</v>
          </cell>
          <cell r="N181">
            <v>5360732</v>
          </cell>
          <cell r="O181">
            <v>0</v>
          </cell>
          <cell r="P181">
            <v>0</v>
          </cell>
          <cell r="Q181">
            <v>0</v>
          </cell>
          <cell r="R181">
            <v>5360732</v>
          </cell>
          <cell r="S181">
            <v>16</v>
          </cell>
          <cell r="T181">
            <v>16</v>
          </cell>
          <cell r="U181">
            <v>0</v>
          </cell>
          <cell r="V181">
            <v>0</v>
          </cell>
          <cell r="W181" t="str">
            <v>#REF!</v>
          </cell>
          <cell r="X181" t="str">
            <v>#REF!</v>
          </cell>
          <cell r="Y181" t="str">
            <v>07. Selesai UT</v>
          </cell>
        </row>
        <row r="182">
          <cell r="E182" t="str">
            <v>USULAN PT-2 PNK (NON KENDALA) PT-2 ADD ODP DARI DS 9 ODC-PNK-FAZ</v>
          </cell>
          <cell r="F182" t="str">
            <v>TA</v>
          </cell>
          <cell r="G182" t="str">
            <v>PO / SP</v>
          </cell>
          <cell r="H182" t="str">
            <v>C.Tel.96/LG 000/DR7-12700000/2021</v>
          </cell>
          <cell r="I182" t="str">
            <v>K.TEL.001977/HK.810/DR7-10400000/2021</v>
          </cell>
          <cell r="J182">
            <v>44316</v>
          </cell>
          <cell r="K182">
            <v>44405</v>
          </cell>
          <cell r="L182">
            <v>4811683</v>
          </cell>
          <cell r="M182">
            <v>549049</v>
          </cell>
          <cell r="N182">
            <v>5360732</v>
          </cell>
          <cell r="O182">
            <v>0</v>
          </cell>
          <cell r="P182">
            <v>0</v>
          </cell>
          <cell r="Q182">
            <v>0</v>
          </cell>
          <cell r="R182">
            <v>5360732</v>
          </cell>
          <cell r="S182">
            <v>16</v>
          </cell>
          <cell r="T182">
            <v>16</v>
          </cell>
          <cell r="U182">
            <v>0</v>
          </cell>
          <cell r="V182">
            <v>0</v>
          </cell>
          <cell r="W182" t="str">
            <v>#REF!</v>
          </cell>
          <cell r="X182" t="str">
            <v>#REF!</v>
          </cell>
          <cell r="Y182" t="str">
            <v>07. Selesai UT</v>
          </cell>
        </row>
        <row r="183">
          <cell r="E183" t="str">
            <v>USULAN PT-2 PNK (NON KENDALA) PT-2+ DAN ADD ODP DARI DS 10 ODC-PNK-FBC</v>
          </cell>
          <cell r="F183" t="str">
            <v>TA</v>
          </cell>
          <cell r="G183" t="str">
            <v>PO / SP</v>
          </cell>
          <cell r="H183" t="str">
            <v>C.Tel.96/LG 000/DR7-12700000/2021</v>
          </cell>
          <cell r="I183" t="str">
            <v>K.TEL.001977/HK.810/DR7-10400000/2021</v>
          </cell>
          <cell r="J183">
            <v>44316</v>
          </cell>
          <cell r="K183">
            <v>44405</v>
          </cell>
          <cell r="L183">
            <v>10475478</v>
          </cell>
          <cell r="M183">
            <v>1898688</v>
          </cell>
          <cell r="N183">
            <v>12374166</v>
          </cell>
          <cell r="O183">
            <v>0</v>
          </cell>
          <cell r="P183">
            <v>0</v>
          </cell>
          <cell r="Q183">
            <v>0</v>
          </cell>
          <cell r="R183">
            <v>12374166</v>
          </cell>
          <cell r="S183">
            <v>24</v>
          </cell>
          <cell r="T183">
            <v>24</v>
          </cell>
          <cell r="U183">
            <v>24</v>
          </cell>
          <cell r="V183">
            <v>0</v>
          </cell>
          <cell r="W183" t="str">
            <v>#REF!</v>
          </cell>
          <cell r="X183" t="str">
            <v>#REF!</v>
          </cell>
          <cell r="Y183" t="str">
            <v>07. Selesai UT</v>
          </cell>
        </row>
        <row r="184">
          <cell r="E184" t="str">
            <v>USULAN PT-2 PNK (NON KENDALA) PT-2 ADD ODP DARI DS 6 ODC-PNK-FBC</v>
          </cell>
          <cell r="F184" t="str">
            <v>TA</v>
          </cell>
          <cell r="G184" t="str">
            <v>PO / SP</v>
          </cell>
          <cell r="H184" t="str">
            <v>C.Tel.96/LG 000/DR7-12700000/2021</v>
          </cell>
          <cell r="I184" t="str">
            <v>K.TEL.001977/HK.810/DR7-10400000/2021</v>
          </cell>
          <cell r="J184">
            <v>44316</v>
          </cell>
          <cell r="K184">
            <v>44405</v>
          </cell>
          <cell r="L184">
            <v>2689717</v>
          </cell>
          <cell r="M184">
            <v>306076</v>
          </cell>
          <cell r="N184">
            <v>2995793</v>
          </cell>
          <cell r="O184">
            <v>0</v>
          </cell>
          <cell r="P184">
            <v>0</v>
          </cell>
          <cell r="Q184">
            <v>0</v>
          </cell>
          <cell r="R184">
            <v>2995793</v>
          </cell>
          <cell r="S184">
            <v>8</v>
          </cell>
          <cell r="T184">
            <v>8</v>
          </cell>
          <cell r="U184">
            <v>0</v>
          </cell>
          <cell r="V184">
            <v>0</v>
          </cell>
          <cell r="W184" t="str">
            <v>#REF!</v>
          </cell>
          <cell r="X184" t="str">
            <v>#REF!</v>
          </cell>
          <cell r="Y184" t="str">
            <v>07. Selesai UT</v>
          </cell>
        </row>
        <row r="185">
          <cell r="E185" t="str">
            <v>USULAN PT-2 PNK (NON KENDALA) PT-2 ADD ODP DS 11 ODC-PNK-FBC</v>
          </cell>
          <cell r="F185" t="str">
            <v>TA</v>
          </cell>
          <cell r="G185" t="str">
            <v>PO / SP</v>
          </cell>
          <cell r="H185" t="str">
            <v>C.Tel.96/LG 000/DR7-12700000/2021</v>
          </cell>
          <cell r="I185" t="str">
            <v>K.TEL.001977/HK.810/DR7-10400000/2021</v>
          </cell>
          <cell r="J185">
            <v>44316</v>
          </cell>
          <cell r="K185">
            <v>44405</v>
          </cell>
          <cell r="L185">
            <v>2689717</v>
          </cell>
          <cell r="M185">
            <v>306076</v>
          </cell>
          <cell r="N185">
            <v>2995793</v>
          </cell>
          <cell r="O185">
            <v>0</v>
          </cell>
          <cell r="P185">
            <v>0</v>
          </cell>
          <cell r="Q185">
            <v>0</v>
          </cell>
          <cell r="R185">
            <v>2995793</v>
          </cell>
          <cell r="S185">
            <v>8</v>
          </cell>
          <cell r="T185">
            <v>8</v>
          </cell>
          <cell r="U185">
            <v>0</v>
          </cell>
          <cell r="V185">
            <v>0</v>
          </cell>
          <cell r="W185" t="str">
            <v>#REF!</v>
          </cell>
          <cell r="X185" t="str">
            <v>#REF!</v>
          </cell>
          <cell r="Y185" t="str">
            <v>07. Selesai UT</v>
          </cell>
        </row>
        <row r="186">
          <cell r="E186" t="str">
            <v>ODC-PNK-FBN DS 7 (USULAN PT-2 PNK (NON KENDALA)109,USULAN PT-2 PNK (NON KENDALA)114)</v>
          </cell>
          <cell r="F186" t="str">
            <v>TA</v>
          </cell>
          <cell r="G186" t="str">
            <v>DROP</v>
          </cell>
          <cell r="L186">
            <v>4811683</v>
          </cell>
          <cell r="M186">
            <v>549049</v>
          </cell>
          <cell r="N186">
            <v>5360732</v>
          </cell>
          <cell r="O186">
            <v>0</v>
          </cell>
          <cell r="P186">
            <v>0</v>
          </cell>
          <cell r="Q186">
            <v>0</v>
          </cell>
          <cell r="R186">
            <v>5360732</v>
          </cell>
          <cell r="S186">
            <v>16</v>
          </cell>
          <cell r="T186">
            <v>16</v>
          </cell>
          <cell r="U186">
            <v>0</v>
          </cell>
          <cell r="V186">
            <v>0</v>
          </cell>
          <cell r="W186" t="str">
            <v>#REF!</v>
          </cell>
          <cell r="X186" t="str">
            <v>#REF!</v>
          </cell>
          <cell r="Y186" t="str">
            <v>00. Drop</v>
          </cell>
        </row>
        <row r="187">
          <cell r="E187" t="str">
            <v>ODC-PNK-FBQ DS 1(USULAN PT-2 PNK (NON KENDALA)70,Paulus Usa 088705649688,USULAN PT-2 PNK (NON KENDALA)71)</v>
          </cell>
          <cell r="F187" t="str">
            <v>TA</v>
          </cell>
          <cell r="G187" t="str">
            <v>PO / SP</v>
          </cell>
          <cell r="H187" t="str">
            <v>C.Tel.96/LG 000/DR7-12700000/2021</v>
          </cell>
          <cell r="I187" t="str">
            <v>K.TEL.001977/HK.810/DR7-10400000/2021</v>
          </cell>
          <cell r="J187">
            <v>44316</v>
          </cell>
          <cell r="K187">
            <v>44405</v>
          </cell>
          <cell r="L187">
            <v>4811683</v>
          </cell>
          <cell r="M187">
            <v>549049</v>
          </cell>
          <cell r="N187">
            <v>5360732</v>
          </cell>
          <cell r="O187">
            <v>0</v>
          </cell>
          <cell r="P187">
            <v>0</v>
          </cell>
          <cell r="Q187">
            <v>0</v>
          </cell>
          <cell r="R187">
            <v>5360732</v>
          </cell>
          <cell r="S187">
            <v>16</v>
          </cell>
          <cell r="T187">
            <v>16</v>
          </cell>
          <cell r="U187">
            <v>0</v>
          </cell>
          <cell r="V187">
            <v>0</v>
          </cell>
          <cell r="W187" t="str">
            <v>#REF!</v>
          </cell>
          <cell r="X187" t="str">
            <v>#REF!</v>
          </cell>
          <cell r="Y187" t="str">
            <v>07. Selesai UT</v>
          </cell>
        </row>
        <row r="188">
          <cell r="E188" t="str">
            <v>PT3 ODC-PNK-FBP</v>
          </cell>
          <cell r="F188" t="str">
            <v>TA</v>
          </cell>
          <cell r="G188" t="str">
            <v>PO / SP</v>
          </cell>
          <cell r="H188" t="str">
            <v>C.Tel.96/LG 000/DR7-12700000/2021</v>
          </cell>
          <cell r="I188" t="str">
            <v>K.TEL.001977/HK.810/DR7-10400000/2021</v>
          </cell>
          <cell r="J188">
            <v>44316</v>
          </cell>
          <cell r="K188">
            <v>44405</v>
          </cell>
          <cell r="L188">
            <v>51089899</v>
          </cell>
          <cell r="M188">
            <v>13146371</v>
          </cell>
          <cell r="N188">
            <v>64236270</v>
          </cell>
          <cell r="O188">
            <v>0</v>
          </cell>
          <cell r="P188">
            <v>0</v>
          </cell>
          <cell r="Q188">
            <v>0</v>
          </cell>
          <cell r="R188">
            <v>64236270</v>
          </cell>
          <cell r="S188">
            <v>64</v>
          </cell>
          <cell r="T188">
            <v>0</v>
          </cell>
          <cell r="U188">
            <v>193</v>
          </cell>
          <cell r="V188">
            <v>0</v>
          </cell>
          <cell r="W188" t="str">
            <v>#REF!</v>
          </cell>
          <cell r="X188" t="str">
            <v>#REF!</v>
          </cell>
          <cell r="Y188" t="str">
            <v>05. Install Done</v>
          </cell>
        </row>
        <row r="189">
          <cell r="E189" t="str">
            <v>PT3 ODC-PNK-FAF</v>
          </cell>
          <cell r="F189" t="str">
            <v>TA</v>
          </cell>
          <cell r="G189" t="str">
            <v>PO / SP</v>
          </cell>
          <cell r="H189" t="str">
            <v>C.Tel.96/LG 000/DR7-12700000/2021</v>
          </cell>
          <cell r="I189" t="str">
            <v>K.TEL.001977/HK.810/DR7-10400000/2021</v>
          </cell>
          <cell r="J189">
            <v>44316</v>
          </cell>
          <cell r="K189">
            <v>44405</v>
          </cell>
          <cell r="L189">
            <v>95915900</v>
          </cell>
          <cell r="M189">
            <v>25474086</v>
          </cell>
          <cell r="N189">
            <v>121389986</v>
          </cell>
          <cell r="O189">
            <v>0</v>
          </cell>
          <cell r="P189">
            <v>0</v>
          </cell>
          <cell r="Q189">
            <v>0</v>
          </cell>
          <cell r="R189">
            <v>121389986</v>
          </cell>
          <cell r="S189">
            <v>72</v>
          </cell>
          <cell r="T189">
            <v>0</v>
          </cell>
          <cell r="U189">
            <v>416</v>
          </cell>
          <cell r="V189">
            <v>0</v>
          </cell>
          <cell r="W189" t="str">
            <v>#REF!</v>
          </cell>
          <cell r="X189" t="str">
            <v>#REF!</v>
          </cell>
          <cell r="Y189" t="str">
            <v>05. Install Done</v>
          </cell>
        </row>
        <row r="190">
          <cell r="E190" t="str">
            <v>PT2+ USULAN PT 2 NON KENDALA311</v>
          </cell>
          <cell r="F190" t="str">
            <v>TA</v>
          </cell>
          <cell r="G190" t="str">
            <v>DROP</v>
          </cell>
          <cell r="L190">
            <v>12032842</v>
          </cell>
          <cell r="M190">
            <v>3003377</v>
          </cell>
          <cell r="N190">
            <v>15036219</v>
          </cell>
          <cell r="O190">
            <v>0</v>
          </cell>
          <cell r="P190">
            <v>0</v>
          </cell>
          <cell r="Q190">
            <v>0</v>
          </cell>
          <cell r="R190">
            <v>15036219</v>
          </cell>
          <cell r="S190">
            <v>16</v>
          </cell>
          <cell r="T190">
            <v>0</v>
          </cell>
          <cell r="U190">
            <v>49</v>
          </cell>
          <cell r="V190">
            <v>0</v>
          </cell>
          <cell r="W190" t="str">
            <v>#REF!</v>
          </cell>
          <cell r="X190" t="str">
            <v>#REF!</v>
          </cell>
          <cell r="Y190" t="str">
            <v>00. Drop</v>
          </cell>
        </row>
        <row r="191">
          <cell r="E191" t="str">
            <v>PT2+ USULAN PT-2 PNK (NON KENDALA)55</v>
          </cell>
          <cell r="F191" t="str">
            <v>TA</v>
          </cell>
          <cell r="G191" t="str">
            <v>PO / SP</v>
          </cell>
          <cell r="H191" t="str">
            <v>C.Tel.96/LG 000/DR7-12700000/2021</v>
          </cell>
          <cell r="I191" t="str">
            <v>K.TEL.001977/HK.810/DR7-10400000/2021</v>
          </cell>
          <cell r="J191">
            <v>44316</v>
          </cell>
          <cell r="K191">
            <v>44405</v>
          </cell>
          <cell r="L191">
            <v>7700983</v>
          </cell>
          <cell r="M191">
            <v>1584691</v>
          </cell>
          <cell r="N191">
            <v>9285674</v>
          </cell>
          <cell r="O191">
            <v>0</v>
          </cell>
          <cell r="P191">
            <v>0</v>
          </cell>
          <cell r="Q191">
            <v>0</v>
          </cell>
          <cell r="R191">
            <v>9285674</v>
          </cell>
          <cell r="S191">
            <v>16</v>
          </cell>
          <cell r="T191">
            <v>16</v>
          </cell>
          <cell r="U191">
            <v>20</v>
          </cell>
          <cell r="V191">
            <v>0</v>
          </cell>
          <cell r="W191" t="str">
            <v>#REF!</v>
          </cell>
          <cell r="X191" t="str">
            <v>#REF!</v>
          </cell>
          <cell r="Y191" t="str">
            <v>07. Selesai UT</v>
          </cell>
        </row>
        <row r="192">
          <cell r="E192" t="str">
            <v>PT2 USULAN PT-2 PNK (NON KENDALA)7</v>
          </cell>
          <cell r="F192" t="str">
            <v>TA</v>
          </cell>
          <cell r="G192" t="str">
            <v>DROP</v>
          </cell>
          <cell r="L192">
            <v>4811683</v>
          </cell>
          <cell r="M192">
            <v>673495</v>
          </cell>
          <cell r="N192">
            <v>5485178</v>
          </cell>
          <cell r="O192">
            <v>0</v>
          </cell>
          <cell r="P192">
            <v>0</v>
          </cell>
          <cell r="Q192">
            <v>0</v>
          </cell>
          <cell r="R192">
            <v>5485178</v>
          </cell>
          <cell r="S192">
            <v>16</v>
          </cell>
          <cell r="T192">
            <v>0</v>
          </cell>
          <cell r="U192">
            <v>0</v>
          </cell>
          <cell r="V192">
            <v>0</v>
          </cell>
          <cell r="W192" t="str">
            <v>#REF!</v>
          </cell>
          <cell r="X192" t="str">
            <v>#REF!</v>
          </cell>
          <cell r="Y192" t="str">
            <v>00. Drop</v>
          </cell>
        </row>
        <row r="193">
          <cell r="E193" t="str">
            <v>PT2 ADD ODP DS 4</v>
          </cell>
          <cell r="F193" t="str">
            <v>TA</v>
          </cell>
          <cell r="G193" t="str">
            <v>PO / SP</v>
          </cell>
          <cell r="H193" t="str">
            <v>C.Tel.96/LG 000/DR7-12700000/2021</v>
          </cell>
          <cell r="I193" t="str">
            <v>K.TEL.001977/HK.810/DR7-10400000/2021</v>
          </cell>
          <cell r="J193">
            <v>44316</v>
          </cell>
          <cell r="K193">
            <v>44405</v>
          </cell>
          <cell r="L193">
            <v>2707564</v>
          </cell>
          <cell r="M193">
            <v>373075</v>
          </cell>
          <cell r="N193">
            <v>3080639</v>
          </cell>
          <cell r="O193">
            <v>0</v>
          </cell>
          <cell r="P193">
            <v>0</v>
          </cell>
          <cell r="Q193">
            <v>0</v>
          </cell>
          <cell r="R193">
            <v>3080639</v>
          </cell>
          <cell r="S193">
            <v>8</v>
          </cell>
          <cell r="T193">
            <v>32</v>
          </cell>
          <cell r="U193">
            <v>0</v>
          </cell>
          <cell r="V193">
            <v>0</v>
          </cell>
          <cell r="W193" t="str">
            <v>#REF!</v>
          </cell>
          <cell r="X193" t="str">
            <v>#REF!</v>
          </cell>
          <cell r="Y193" t="str">
            <v>07. Selesai UT</v>
          </cell>
        </row>
        <row r="194">
          <cell r="E194" t="str">
            <v>PT2 ADD ODP DS 9</v>
          </cell>
          <cell r="F194" t="str">
            <v>TA</v>
          </cell>
          <cell r="G194" t="str">
            <v>PO / SP</v>
          </cell>
          <cell r="H194" t="str">
            <v>C.Tel.96/LG 000/DR7-12700000/2021</v>
          </cell>
          <cell r="I194" t="str">
            <v>K.TEL.001977/HK.810/DR7-10400000/2021</v>
          </cell>
          <cell r="J194">
            <v>44316</v>
          </cell>
          <cell r="K194">
            <v>44405</v>
          </cell>
          <cell r="L194">
            <v>2899904</v>
          </cell>
          <cell r="M194">
            <v>538376</v>
          </cell>
          <cell r="N194">
            <v>3438280</v>
          </cell>
          <cell r="O194">
            <v>0</v>
          </cell>
          <cell r="P194">
            <v>0</v>
          </cell>
          <cell r="Q194">
            <v>0</v>
          </cell>
          <cell r="R194">
            <v>3438280</v>
          </cell>
          <cell r="S194">
            <v>16</v>
          </cell>
          <cell r="T194">
            <v>16</v>
          </cell>
          <cell r="U194">
            <v>0</v>
          </cell>
          <cell r="V194">
            <v>0</v>
          </cell>
          <cell r="W194" t="str">
            <v>#REF!</v>
          </cell>
          <cell r="X194" t="str">
            <v>#REF!</v>
          </cell>
          <cell r="Y194" t="str">
            <v>07. Selesai UT</v>
          </cell>
        </row>
        <row r="195">
          <cell r="E195" t="str">
            <v>PT2 PNK ADD ODP LOP QUN WARDANA</v>
          </cell>
          <cell r="F195" t="str">
            <v>TA</v>
          </cell>
          <cell r="G195" t="str">
            <v>PO / SP</v>
          </cell>
          <cell r="H195" t="str">
            <v>C.Tel.96/LG 000/DR7-12700000/2021</v>
          </cell>
          <cell r="I195" t="str">
            <v>K.TEL.001977/HK.810/DR7-10400000/2021</v>
          </cell>
          <cell r="J195">
            <v>44316</v>
          </cell>
          <cell r="K195">
            <v>44405</v>
          </cell>
          <cell r="L195">
            <v>2121966</v>
          </cell>
          <cell r="M195">
            <v>305196</v>
          </cell>
          <cell r="N195">
            <v>2427162</v>
          </cell>
          <cell r="O195">
            <v>0</v>
          </cell>
          <cell r="P195">
            <v>0</v>
          </cell>
          <cell r="Q195">
            <v>0</v>
          </cell>
          <cell r="R195">
            <v>2427162</v>
          </cell>
          <cell r="S195">
            <v>8</v>
          </cell>
          <cell r="T195">
            <v>8</v>
          </cell>
          <cell r="U195">
            <v>0</v>
          </cell>
          <cell r="V195">
            <v>0</v>
          </cell>
          <cell r="W195" t="str">
            <v>#REF!</v>
          </cell>
          <cell r="X195" t="str">
            <v>#REF!</v>
          </cell>
          <cell r="Y195" t="str">
            <v>07. Selesai UT</v>
          </cell>
        </row>
        <row r="196">
          <cell r="E196" t="str">
            <v>PT2+ LOP MAMAN</v>
          </cell>
          <cell r="F196" t="str">
            <v>TA</v>
          </cell>
          <cell r="G196" t="str">
            <v>PO / SP</v>
          </cell>
          <cell r="H196" t="str">
            <v>C.Tel.96/LG 000/DR7-12700000/2021</v>
          </cell>
          <cell r="I196" t="str">
            <v>K.TEL.001977/HK.810/DR7-10400000/2021</v>
          </cell>
          <cell r="J196">
            <v>44316</v>
          </cell>
          <cell r="K196">
            <v>44405</v>
          </cell>
          <cell r="L196">
            <v>17133951</v>
          </cell>
          <cell r="M196">
            <v>4257883</v>
          </cell>
          <cell r="N196">
            <v>21391834</v>
          </cell>
          <cell r="O196">
            <v>0</v>
          </cell>
          <cell r="P196">
            <v>0</v>
          </cell>
          <cell r="Q196">
            <v>0</v>
          </cell>
          <cell r="R196">
            <v>21391834</v>
          </cell>
          <cell r="S196">
            <v>24</v>
          </cell>
          <cell r="T196">
            <v>24</v>
          </cell>
          <cell r="U196">
            <v>65</v>
          </cell>
          <cell r="V196">
            <v>0</v>
          </cell>
          <cell r="W196" t="str">
            <v>#REF!</v>
          </cell>
          <cell r="X196" t="str">
            <v>#REF!</v>
          </cell>
          <cell r="Y196" t="str">
            <v>07. Selesai UT</v>
          </cell>
        </row>
        <row r="197">
          <cell r="E197" t="str">
            <v>PT2+ NOVIA PRATIWI</v>
          </cell>
          <cell r="F197" t="str">
            <v>TA</v>
          </cell>
          <cell r="G197" t="str">
            <v>PO / SP</v>
          </cell>
          <cell r="H197" t="str">
            <v>C.Tel.96/LG 000/DR7-12700000/2021</v>
          </cell>
          <cell r="I197" t="str">
            <v>K.TEL.001977/HK.810/DR7-10400000/2021</v>
          </cell>
          <cell r="J197">
            <v>44316</v>
          </cell>
          <cell r="K197">
            <v>44405</v>
          </cell>
          <cell r="L197">
            <v>21480027</v>
          </cell>
          <cell r="M197">
            <v>5737567</v>
          </cell>
          <cell r="N197">
            <v>27217594</v>
          </cell>
          <cell r="O197">
            <v>0</v>
          </cell>
          <cell r="P197">
            <v>0</v>
          </cell>
          <cell r="Q197">
            <v>0</v>
          </cell>
          <cell r="R197">
            <v>27217594</v>
          </cell>
          <cell r="S197">
            <v>24</v>
          </cell>
          <cell r="T197">
            <v>24</v>
          </cell>
          <cell r="U197">
            <v>97</v>
          </cell>
          <cell r="V197">
            <v>0</v>
          </cell>
          <cell r="W197" t="str">
            <v>#REF!</v>
          </cell>
          <cell r="X197" t="str">
            <v>#REF!</v>
          </cell>
          <cell r="Y197" t="str">
            <v>07. Selesai UT</v>
          </cell>
        </row>
        <row r="198">
          <cell r="E198" t="str">
            <v>PT2+ SITTI HAJAR</v>
          </cell>
          <cell r="F198" t="str">
            <v>TA</v>
          </cell>
          <cell r="G198" t="str">
            <v>PO / SP</v>
          </cell>
          <cell r="H198" t="str">
            <v>C.Tel.96/LG 000/DR7-12700000/2021</v>
          </cell>
          <cell r="I198" t="str">
            <v>K.TEL.001977/HK.810/DR7-10400000/2021</v>
          </cell>
          <cell r="J198">
            <v>44316</v>
          </cell>
          <cell r="K198">
            <v>44405</v>
          </cell>
          <cell r="L198">
            <v>7434428</v>
          </cell>
          <cell r="M198">
            <v>1931971</v>
          </cell>
          <cell r="N198">
            <v>9366399</v>
          </cell>
          <cell r="O198">
            <v>0</v>
          </cell>
          <cell r="P198">
            <v>0</v>
          </cell>
          <cell r="Q198">
            <v>0</v>
          </cell>
          <cell r="R198">
            <v>9366399</v>
          </cell>
          <cell r="S198">
            <v>8</v>
          </cell>
          <cell r="T198">
            <v>8</v>
          </cell>
          <cell r="U198">
            <v>30</v>
          </cell>
          <cell r="V198">
            <v>0</v>
          </cell>
          <cell r="W198" t="str">
            <v>#REF!</v>
          </cell>
          <cell r="X198" t="str">
            <v>#REF!</v>
          </cell>
          <cell r="Y198" t="str">
            <v>07. Selesai UT</v>
          </cell>
        </row>
        <row r="199">
          <cell r="E199" t="str">
            <v>PT2+ LOP MUHAMMAD REZHA MANSUR</v>
          </cell>
          <cell r="F199" t="str">
            <v>TA</v>
          </cell>
          <cell r="G199" t="str">
            <v>PO / SP</v>
          </cell>
          <cell r="H199" t="str">
            <v>C.Tel.96/LG 000/DR7-12700000/2021</v>
          </cell>
          <cell r="I199" t="str">
            <v>K.TEL.001977/HK.810/DR7-10400000/2021</v>
          </cell>
          <cell r="J199">
            <v>44316</v>
          </cell>
          <cell r="K199">
            <v>44405</v>
          </cell>
          <cell r="L199">
            <v>23346486</v>
          </cell>
          <cell r="M199">
            <v>6314931</v>
          </cell>
          <cell r="N199">
            <v>29661417</v>
          </cell>
          <cell r="O199">
            <v>0</v>
          </cell>
          <cell r="P199">
            <v>0</v>
          </cell>
          <cell r="Q199">
            <v>0</v>
          </cell>
          <cell r="R199">
            <v>29661417</v>
          </cell>
          <cell r="S199">
            <v>32</v>
          </cell>
          <cell r="T199">
            <v>32</v>
          </cell>
          <cell r="U199">
            <v>94</v>
          </cell>
          <cell r="V199">
            <v>0</v>
          </cell>
          <cell r="W199" t="str">
            <v>#REF!</v>
          </cell>
          <cell r="X199" t="str">
            <v>#REF!</v>
          </cell>
          <cell r="Y199" t="str">
            <v>07. Selesai UT</v>
          </cell>
        </row>
        <row r="200">
          <cell r="E200" t="str">
            <v>PT2+ PNK, ANDI MULIATI, AGUS PURWANTO.</v>
          </cell>
          <cell r="F200" t="str">
            <v>TA</v>
          </cell>
          <cell r="G200" t="str">
            <v>DROP</v>
          </cell>
          <cell r="L200">
            <v>9590952</v>
          </cell>
          <cell r="M200">
            <v>2132268</v>
          </cell>
          <cell r="N200">
            <v>11723220</v>
          </cell>
          <cell r="O200">
            <v>0</v>
          </cell>
          <cell r="P200">
            <v>0</v>
          </cell>
          <cell r="Q200">
            <v>0</v>
          </cell>
          <cell r="R200">
            <v>11723220</v>
          </cell>
          <cell r="S200">
            <v>16</v>
          </cell>
          <cell r="T200">
            <v>16</v>
          </cell>
          <cell r="U200">
            <v>35</v>
          </cell>
          <cell r="V200">
            <v>0</v>
          </cell>
          <cell r="W200" t="str">
            <v>#REF!</v>
          </cell>
          <cell r="X200" t="str">
            <v>#REF!</v>
          </cell>
          <cell r="Y200" t="str">
            <v>00. Drop</v>
          </cell>
        </row>
        <row r="201">
          <cell r="E201" t="str">
            <v>PT2 M. RYAN FARID</v>
          </cell>
          <cell r="F201" t="str">
            <v>TA</v>
          </cell>
          <cell r="G201" t="str">
            <v>DROP</v>
          </cell>
          <cell r="L201">
            <v>4243932</v>
          </cell>
          <cell r="M201">
            <v>485946</v>
          </cell>
          <cell r="N201">
            <v>4729878</v>
          </cell>
          <cell r="O201">
            <v>0</v>
          </cell>
          <cell r="P201">
            <v>0</v>
          </cell>
          <cell r="Q201">
            <v>0</v>
          </cell>
          <cell r="R201">
            <v>4729878</v>
          </cell>
          <cell r="S201">
            <v>16</v>
          </cell>
          <cell r="T201">
            <v>16</v>
          </cell>
          <cell r="U201">
            <v>0</v>
          </cell>
          <cell r="V201">
            <v>0</v>
          </cell>
          <cell r="W201" t="str">
            <v>#REF!</v>
          </cell>
          <cell r="X201" t="str">
            <v>#REF!</v>
          </cell>
          <cell r="Y201" t="str">
            <v>00. Drop</v>
          </cell>
        </row>
        <row r="202">
          <cell r="E202" t="str">
            <v>PT2 PNK, Usulan Non Kendala</v>
          </cell>
          <cell r="F202" t="str">
            <v>TA</v>
          </cell>
          <cell r="G202" t="str">
            <v>DROP</v>
          </cell>
          <cell r="L202">
            <v>10609830</v>
          </cell>
          <cell r="M202">
            <v>1277088</v>
          </cell>
          <cell r="N202">
            <v>11886918</v>
          </cell>
          <cell r="O202">
            <v>0</v>
          </cell>
          <cell r="P202">
            <v>0</v>
          </cell>
          <cell r="Q202">
            <v>0</v>
          </cell>
          <cell r="R202">
            <v>11886918</v>
          </cell>
          <cell r="S202">
            <v>40</v>
          </cell>
          <cell r="T202">
            <v>16</v>
          </cell>
          <cell r="U202">
            <v>0</v>
          </cell>
          <cell r="V202">
            <v>0</v>
          </cell>
          <cell r="W202" t="str">
            <v>#REF!</v>
          </cell>
          <cell r="X202" t="str">
            <v>#REF!</v>
          </cell>
          <cell r="Y202" t="str">
            <v>00. Drop</v>
          </cell>
        </row>
        <row r="203">
          <cell r="E203" t="str">
            <v>PT2 USULAN PT-2 PNK (NON KENDALA)58-2</v>
          </cell>
          <cell r="F203" t="str">
            <v>TA</v>
          </cell>
          <cell r="G203" t="str">
            <v>DROP</v>
          </cell>
          <cell r="L203">
            <v>4243932</v>
          </cell>
          <cell r="M203">
            <v>485946</v>
          </cell>
          <cell r="N203">
            <v>4729878</v>
          </cell>
          <cell r="O203">
            <v>0</v>
          </cell>
          <cell r="P203">
            <v>0</v>
          </cell>
          <cell r="Q203">
            <v>0</v>
          </cell>
          <cell r="R203">
            <v>4729878</v>
          </cell>
          <cell r="S203">
            <v>16</v>
          </cell>
          <cell r="T203">
            <v>16</v>
          </cell>
          <cell r="U203">
            <v>0</v>
          </cell>
          <cell r="V203">
            <v>0</v>
          </cell>
          <cell r="W203" t="str">
            <v>#REF!</v>
          </cell>
          <cell r="X203" t="str">
            <v>#REF!</v>
          </cell>
          <cell r="Y203" t="str">
            <v>00. Drop</v>
          </cell>
        </row>
        <row r="204">
          <cell r="E204" t="str">
            <v>USULAN PT2 NON KENDALA (PT-2+ DARI DS 5 ODC-PNK-FDK</v>
          </cell>
          <cell r="F204" t="str">
            <v>TA</v>
          </cell>
          <cell r="G204" t="str">
            <v>DROP</v>
          </cell>
          <cell r="L204">
            <v>17445352</v>
          </cell>
          <cell r="M204">
            <v>2627228</v>
          </cell>
          <cell r="N204">
            <v>20072580</v>
          </cell>
          <cell r="O204">
            <v>0</v>
          </cell>
          <cell r="P204">
            <v>0</v>
          </cell>
          <cell r="Q204">
            <v>0</v>
          </cell>
          <cell r="R204">
            <v>20072580</v>
          </cell>
          <cell r="S204">
            <v>56</v>
          </cell>
          <cell r="T204">
            <v>32</v>
          </cell>
          <cell r="U204">
            <v>12</v>
          </cell>
          <cell r="V204">
            <v>0</v>
          </cell>
          <cell r="W204" t="str">
            <v>#REF!</v>
          </cell>
          <cell r="X204" t="str">
            <v>#REF!</v>
          </cell>
          <cell r="Y204" t="str">
            <v>00. Drop</v>
          </cell>
        </row>
        <row r="205">
          <cell r="E205" t="str">
            <v>PT3 ODC-PNK-FAW</v>
          </cell>
          <cell r="F205" t="str">
            <v>TA</v>
          </cell>
          <cell r="G205" t="str">
            <v>PO / SP</v>
          </cell>
          <cell r="H205" t="str">
            <v>C.Tel.96/LG 000/DR7-12700000/2021</v>
          </cell>
          <cell r="I205" t="str">
            <v>K.TEL.001977/HK.810/DR7-10400000/2021</v>
          </cell>
          <cell r="J205">
            <v>44316</v>
          </cell>
          <cell r="K205">
            <v>44405</v>
          </cell>
          <cell r="L205">
            <v>44330164</v>
          </cell>
          <cell r="M205">
            <v>12176417</v>
          </cell>
          <cell r="N205">
            <v>56506581</v>
          </cell>
          <cell r="O205">
            <v>0</v>
          </cell>
          <cell r="P205">
            <v>0</v>
          </cell>
          <cell r="Q205">
            <v>0</v>
          </cell>
          <cell r="R205">
            <v>56506581</v>
          </cell>
          <cell r="S205">
            <v>48</v>
          </cell>
          <cell r="T205">
            <v>0</v>
          </cell>
          <cell r="U205">
            <v>190</v>
          </cell>
          <cell r="V205">
            <v>0</v>
          </cell>
          <cell r="W205" t="str">
            <v>#REF!</v>
          </cell>
          <cell r="X205" t="str">
            <v>#REF!</v>
          </cell>
          <cell r="Y205" t="str">
            <v>05. Install Done</v>
          </cell>
        </row>
        <row r="206">
          <cell r="E206" t="str">
            <v>PT3 ODC-PNK-FAV</v>
          </cell>
          <cell r="F206" t="str">
            <v>TA</v>
          </cell>
          <cell r="G206" t="str">
            <v>PO / SP</v>
          </cell>
          <cell r="H206" t="str">
            <v>C.Tel.96/LG 000/DR7-12700000/2021</v>
          </cell>
          <cell r="I206" t="str">
            <v>K.TEL.001977/HK.810/DR7-10400000/2021</v>
          </cell>
          <cell r="J206">
            <v>44316</v>
          </cell>
          <cell r="K206">
            <v>44405</v>
          </cell>
          <cell r="L206">
            <v>239945169</v>
          </cell>
          <cell r="M206">
            <v>54461834</v>
          </cell>
          <cell r="N206">
            <v>294407003</v>
          </cell>
          <cell r="O206">
            <v>0</v>
          </cell>
          <cell r="P206">
            <v>0</v>
          </cell>
          <cell r="Q206">
            <v>0</v>
          </cell>
          <cell r="R206">
            <v>294407003</v>
          </cell>
          <cell r="S206">
            <v>272</v>
          </cell>
          <cell r="T206">
            <v>0</v>
          </cell>
          <cell r="U206">
            <v>945</v>
          </cell>
          <cell r="V206">
            <v>0</v>
          </cell>
          <cell r="W206" t="str">
            <v>#REF!</v>
          </cell>
          <cell r="X206" t="str">
            <v>#REF!</v>
          </cell>
          <cell r="Y206" t="str">
            <v>05. Install Done</v>
          </cell>
        </row>
        <row r="207">
          <cell r="E207" t="str">
            <v>ODC-PNK-FAM DS 3 (USULAN PT 2 NON KENDALA320)</v>
          </cell>
          <cell r="F207" t="str">
            <v>TA</v>
          </cell>
          <cell r="G207" t="str">
            <v>PO / SP</v>
          </cell>
          <cell r="H207" t="str">
            <v>C.Tel.96/LG 000/DR7-12700000/2021</v>
          </cell>
          <cell r="I207" t="str">
            <v>K.TEL.001977/HK.810/DR7-10400000/2021</v>
          </cell>
          <cell r="J207">
            <v>44316</v>
          </cell>
          <cell r="K207">
            <v>44405</v>
          </cell>
          <cell r="L207">
            <v>5169397</v>
          </cell>
          <cell r="M207">
            <v>1239938</v>
          </cell>
          <cell r="N207">
            <v>6409335</v>
          </cell>
          <cell r="O207">
            <v>0</v>
          </cell>
          <cell r="P207">
            <v>0</v>
          </cell>
          <cell r="Q207">
            <v>0</v>
          </cell>
          <cell r="R207">
            <v>6409335</v>
          </cell>
          <cell r="S207">
            <v>8</v>
          </cell>
          <cell r="T207">
            <v>8</v>
          </cell>
          <cell r="U207">
            <v>17</v>
          </cell>
          <cell r="V207">
            <v>0</v>
          </cell>
          <cell r="W207" t="str">
            <v>#REF!</v>
          </cell>
          <cell r="X207" t="str">
            <v>#REF!</v>
          </cell>
          <cell r="Y207" t="str">
            <v>07. Selesai UT</v>
          </cell>
        </row>
        <row r="208">
          <cell r="E208" t="str">
            <v>ODC-PNK-FAN DS 4</v>
          </cell>
          <cell r="F208" t="str">
            <v>TA</v>
          </cell>
          <cell r="G208" t="str">
            <v>PO / SP</v>
          </cell>
          <cell r="H208" t="str">
            <v>C.Tel.96/LG 000/DR7-12700000/2021</v>
          </cell>
          <cell r="I208" t="str">
            <v>K.TEL.001977/HK.810/DR7-10400000/2021</v>
          </cell>
          <cell r="J208">
            <v>44316</v>
          </cell>
          <cell r="K208">
            <v>44405</v>
          </cell>
          <cell r="L208">
            <v>7076821</v>
          </cell>
          <cell r="M208">
            <v>1407733</v>
          </cell>
          <cell r="N208">
            <v>8484554</v>
          </cell>
          <cell r="O208">
            <v>0</v>
          </cell>
          <cell r="P208">
            <v>0</v>
          </cell>
          <cell r="Q208">
            <v>0</v>
          </cell>
          <cell r="R208">
            <v>8484554</v>
          </cell>
          <cell r="S208">
            <v>16</v>
          </cell>
          <cell r="T208">
            <v>16</v>
          </cell>
          <cell r="U208">
            <v>14</v>
          </cell>
          <cell r="V208">
            <v>0</v>
          </cell>
          <cell r="W208" t="str">
            <v>#REF!</v>
          </cell>
          <cell r="X208" t="str">
            <v>#REF!</v>
          </cell>
          <cell r="Y208" t="str">
            <v>07. Selesai UT</v>
          </cell>
        </row>
        <row r="209">
          <cell r="E209" t="str">
            <v>ODC-PNK-FAK DS 4 ADD &amp; PT2+ (USULAN PT-2 PNK (NON KENDALA)121,PT2-SUG-ODP-SUG-FBQ/54 FBQ/D05/54.01---INSERT ODP)</v>
          </cell>
          <cell r="F209" t="str">
            <v>TA</v>
          </cell>
          <cell r="G209" t="str">
            <v>PO / SP</v>
          </cell>
          <cell r="H209" t="str">
            <v>C.Tel.96/LG 000/DR7-12700000/2021</v>
          </cell>
          <cell r="I209" t="str">
            <v>K.TEL.001977/HK.810/DR7-10400000/2021</v>
          </cell>
          <cell r="J209">
            <v>44316</v>
          </cell>
          <cell r="K209">
            <v>44405</v>
          </cell>
          <cell r="L209">
            <v>8852942</v>
          </cell>
          <cell r="M209">
            <v>1915720</v>
          </cell>
          <cell r="N209">
            <v>10768662</v>
          </cell>
          <cell r="O209">
            <v>0</v>
          </cell>
          <cell r="P209">
            <v>0</v>
          </cell>
          <cell r="Q209">
            <v>0</v>
          </cell>
          <cell r="R209">
            <v>10768662</v>
          </cell>
          <cell r="S209">
            <v>16</v>
          </cell>
          <cell r="T209">
            <v>16</v>
          </cell>
          <cell r="U209">
            <v>25</v>
          </cell>
          <cell r="V209">
            <v>0</v>
          </cell>
          <cell r="W209" t="str">
            <v>#REF!</v>
          </cell>
          <cell r="X209" t="str">
            <v>#REF!</v>
          </cell>
          <cell r="Y209" t="str">
            <v>07. Selesai UT</v>
          </cell>
        </row>
        <row r="210">
          <cell r="E210" t="str">
            <v>ODC-PNK-FAK DS 1(USULAN PT-2 PNK (NON KENDALA)126)</v>
          </cell>
          <cell r="F210" t="str">
            <v>TA</v>
          </cell>
          <cell r="G210" t="str">
            <v>PO / SP</v>
          </cell>
          <cell r="H210" t="str">
            <v>C.Tel.96/LG 000/DR7-12700000/2021</v>
          </cell>
          <cell r="I210" t="str">
            <v>K.TEL.001977/HK.810/DR7-10400000/2021</v>
          </cell>
          <cell r="J210">
            <v>44316</v>
          </cell>
          <cell r="K210">
            <v>44405</v>
          </cell>
          <cell r="L210">
            <v>3182313</v>
          </cell>
          <cell r="M210">
            <v>470887</v>
          </cell>
          <cell r="N210">
            <v>3653200</v>
          </cell>
          <cell r="O210">
            <v>0</v>
          </cell>
          <cell r="P210">
            <v>0</v>
          </cell>
          <cell r="Q210">
            <v>0</v>
          </cell>
          <cell r="R210">
            <v>3653200</v>
          </cell>
          <cell r="S210">
            <v>8</v>
          </cell>
          <cell r="T210">
            <v>8</v>
          </cell>
          <cell r="U210">
            <v>1</v>
          </cell>
          <cell r="V210">
            <v>0</v>
          </cell>
          <cell r="W210" t="str">
            <v>#REF!</v>
          </cell>
          <cell r="X210" t="str">
            <v>#REF!</v>
          </cell>
          <cell r="Y210" t="str">
            <v>07. Selesai UT</v>
          </cell>
        </row>
        <row r="211">
          <cell r="E211" t="str">
            <v>ODC-PNK-FAL DS 3 ADD &amp; PT2+(USULAN PT-2 PNK (NON KENDALA)181,USULAN PT 2 NON KENDALA208,SAHABAT SINJAI KAYU)</v>
          </cell>
          <cell r="F211" t="str">
            <v>TA</v>
          </cell>
          <cell r="G211" t="str">
            <v>DROP</v>
          </cell>
          <cell r="L211">
            <v>8981069</v>
          </cell>
          <cell r="M211">
            <v>1934223</v>
          </cell>
          <cell r="N211">
            <v>10915292</v>
          </cell>
          <cell r="O211">
            <v>0</v>
          </cell>
          <cell r="P211">
            <v>0</v>
          </cell>
          <cell r="Q211">
            <v>0</v>
          </cell>
          <cell r="R211">
            <v>10915292</v>
          </cell>
          <cell r="S211">
            <v>16</v>
          </cell>
          <cell r="T211">
            <v>0</v>
          </cell>
          <cell r="U211">
            <v>26</v>
          </cell>
          <cell r="V211">
            <v>0</v>
          </cell>
          <cell r="W211" t="str">
            <v>#REF!</v>
          </cell>
          <cell r="X211" t="str">
            <v>#REF!</v>
          </cell>
          <cell r="Y211" t="str">
            <v>00. Drop</v>
          </cell>
        </row>
        <row r="212">
          <cell r="E212" t="str">
            <v>USULAN PT2 PNK (NON KENDALA) PT-2 ADD ODP DARI DS 12 ODC-PNK-FBV</v>
          </cell>
          <cell r="F212" t="str">
            <v>TA</v>
          </cell>
          <cell r="G212" t="str">
            <v>PO / SP</v>
          </cell>
          <cell r="H212" t="str">
            <v>C.Tel.96/LG 000/DR7-12700000/2021</v>
          </cell>
          <cell r="I212" t="str">
            <v>K.TEL.001977/HK.810/DR7-10400000/2021</v>
          </cell>
          <cell r="J212">
            <v>44316</v>
          </cell>
          <cell r="K212">
            <v>44405</v>
          </cell>
          <cell r="L212">
            <v>3182313</v>
          </cell>
          <cell r="M212">
            <v>470887</v>
          </cell>
          <cell r="N212">
            <v>3653200</v>
          </cell>
          <cell r="O212">
            <v>0</v>
          </cell>
          <cell r="P212">
            <v>0</v>
          </cell>
          <cell r="Q212">
            <v>0</v>
          </cell>
          <cell r="R212">
            <v>3653200</v>
          </cell>
          <cell r="S212">
            <v>8</v>
          </cell>
          <cell r="T212">
            <v>8</v>
          </cell>
          <cell r="U212">
            <v>1</v>
          </cell>
          <cell r="V212">
            <v>0</v>
          </cell>
          <cell r="W212" t="str">
            <v>#REF!</v>
          </cell>
          <cell r="X212" t="str">
            <v>#REF!</v>
          </cell>
          <cell r="Y212" t="str">
            <v>07. Selesai UT</v>
          </cell>
        </row>
        <row r="213">
          <cell r="E213" t="str">
            <v>USULAN PT2 PNK (NON KENDALA) PT-2 ADD ODP DARI DS 11 ODC-PNK-FBV</v>
          </cell>
          <cell r="F213" t="str">
            <v>TA</v>
          </cell>
          <cell r="G213" t="str">
            <v>PO / SP</v>
          </cell>
          <cell r="H213" t="str">
            <v>C.Tel.96/LG 000/DR7-12700000/2021</v>
          </cell>
          <cell r="I213" t="str">
            <v>K.TEL.001977/HK.810/DR7-10400000/2021</v>
          </cell>
          <cell r="J213">
            <v>44316</v>
          </cell>
          <cell r="K213">
            <v>44405</v>
          </cell>
          <cell r="L213">
            <v>5780365</v>
          </cell>
          <cell r="M213">
            <v>876952</v>
          </cell>
          <cell r="N213">
            <v>6657317</v>
          </cell>
          <cell r="O213">
            <v>0</v>
          </cell>
          <cell r="P213">
            <v>0</v>
          </cell>
          <cell r="Q213">
            <v>0</v>
          </cell>
          <cell r="R213">
            <v>6657317</v>
          </cell>
          <cell r="S213">
            <v>16</v>
          </cell>
          <cell r="T213">
            <v>16</v>
          </cell>
          <cell r="U213">
            <v>2</v>
          </cell>
          <cell r="V213">
            <v>0</v>
          </cell>
          <cell r="W213" t="str">
            <v>#REF!</v>
          </cell>
          <cell r="X213" t="str">
            <v>#REF!</v>
          </cell>
          <cell r="Y213" t="str">
            <v>07. Selesai UT</v>
          </cell>
        </row>
        <row r="214">
          <cell r="E214" t="str">
            <v>USULAN PT2 PNK (NON KENDALA) PT-2 ADD ODP DARI DS 1 ODC-PNK-FBE</v>
          </cell>
          <cell r="F214" t="str">
            <v>TA</v>
          </cell>
          <cell r="G214" t="str">
            <v>DROP</v>
          </cell>
          <cell r="L214">
            <v>5780365</v>
          </cell>
          <cell r="M214">
            <v>876952</v>
          </cell>
          <cell r="N214">
            <v>6657317</v>
          </cell>
          <cell r="O214">
            <v>0</v>
          </cell>
          <cell r="P214">
            <v>0</v>
          </cell>
          <cell r="Q214">
            <v>0</v>
          </cell>
          <cell r="R214">
            <v>6657317</v>
          </cell>
          <cell r="S214">
            <v>16</v>
          </cell>
          <cell r="T214">
            <v>0</v>
          </cell>
          <cell r="U214">
            <v>2</v>
          </cell>
          <cell r="V214">
            <v>0</v>
          </cell>
          <cell r="W214" t="str">
            <v>#REF!</v>
          </cell>
          <cell r="X214" t="str">
            <v>#REF!</v>
          </cell>
          <cell r="Y214" t="str">
            <v>00. Drop</v>
          </cell>
        </row>
        <row r="215">
          <cell r="E215" t="str">
            <v>USULAN PT2 PNK (NON KENDALA) PT-2 ADD ODP DARI DS 3 ODC-PNK-FBF</v>
          </cell>
          <cell r="F215" t="str">
            <v>TA</v>
          </cell>
          <cell r="G215" t="str">
            <v>DROP</v>
          </cell>
          <cell r="L215">
            <v>4594085</v>
          </cell>
          <cell r="M215">
            <v>1050031</v>
          </cell>
          <cell r="N215">
            <v>5644116</v>
          </cell>
          <cell r="O215">
            <v>0</v>
          </cell>
          <cell r="P215">
            <v>0</v>
          </cell>
          <cell r="Q215">
            <v>0</v>
          </cell>
          <cell r="R215">
            <v>5644116</v>
          </cell>
          <cell r="S215">
            <v>8</v>
          </cell>
          <cell r="T215">
            <v>0</v>
          </cell>
          <cell r="U215">
            <v>14</v>
          </cell>
          <cell r="V215">
            <v>0</v>
          </cell>
          <cell r="W215" t="str">
            <v>#REF!</v>
          </cell>
          <cell r="X215" t="str">
            <v>#REF!</v>
          </cell>
          <cell r="Y215" t="str">
            <v>00. Drop</v>
          </cell>
        </row>
        <row r="216">
          <cell r="E216" t="str">
            <v>37.PT3 MURNI MYIR-10220237850001</v>
          </cell>
          <cell r="F216" t="str">
            <v>TA</v>
          </cell>
          <cell r="G216" t="str">
            <v>PO / SP</v>
          </cell>
          <cell r="H216" t="str">
            <v>C.Tel.96/LG 000/DR7-12700000/2021</v>
          </cell>
          <cell r="I216" t="str">
            <v>K.TEL.001977/HK.810/DR7-10400000/2021</v>
          </cell>
          <cell r="J216">
            <v>44316</v>
          </cell>
          <cell r="K216">
            <v>44405</v>
          </cell>
          <cell r="L216">
            <v>75287973</v>
          </cell>
          <cell r="M216">
            <v>20030422</v>
          </cell>
          <cell r="N216">
            <v>95318395</v>
          </cell>
          <cell r="O216">
            <v>0</v>
          </cell>
          <cell r="P216">
            <v>0</v>
          </cell>
          <cell r="Q216">
            <v>0</v>
          </cell>
          <cell r="R216">
            <v>95318395</v>
          </cell>
          <cell r="S216">
            <v>80</v>
          </cell>
          <cell r="T216">
            <v>80</v>
          </cell>
          <cell r="U216">
            <v>289</v>
          </cell>
          <cell r="V216">
            <v>0</v>
          </cell>
          <cell r="W216" t="str">
            <v>#REF!</v>
          </cell>
          <cell r="X216" t="str">
            <v>#REF!</v>
          </cell>
          <cell r="Y216" t="str">
            <v>07. Selesai UT</v>
          </cell>
        </row>
        <row r="217">
          <cell r="E217" t="str">
            <v>KML-PT2+ ODP-BLK-FAA 054</v>
          </cell>
          <cell r="F217" t="str">
            <v>TA</v>
          </cell>
          <cell r="G217" t="str">
            <v>PO / SP</v>
          </cell>
          <cell r="H217" t="str">
            <v>C.Tel.96/LG 000/DR7-12700000/2021</v>
          </cell>
          <cell r="I217" t="str">
            <v>K.TEL.001977/HK.810/DR7-10400000/2021</v>
          </cell>
          <cell r="J217">
            <v>44316</v>
          </cell>
          <cell r="K217">
            <v>44405</v>
          </cell>
          <cell r="L217">
            <v>16723800</v>
          </cell>
          <cell r="M217">
            <v>4478029</v>
          </cell>
          <cell r="N217">
            <v>21201829</v>
          </cell>
          <cell r="O217">
            <v>0</v>
          </cell>
          <cell r="P217">
            <v>0</v>
          </cell>
          <cell r="Q217">
            <v>0</v>
          </cell>
          <cell r="R217">
            <v>21201829</v>
          </cell>
          <cell r="S217">
            <v>16</v>
          </cell>
          <cell r="T217">
            <v>16</v>
          </cell>
          <cell r="U217">
            <v>75</v>
          </cell>
          <cell r="V217">
            <v>0</v>
          </cell>
          <cell r="W217" t="str">
            <v>#REF!</v>
          </cell>
          <cell r="X217" t="str">
            <v>#REF!</v>
          </cell>
          <cell r="Y217" t="str">
            <v>07. Selesai UT</v>
          </cell>
        </row>
        <row r="218">
          <cell r="E218" t="str">
            <v>PT2 RED ODP ODP-BLK-FAB 059, 061</v>
          </cell>
          <cell r="F218" t="str">
            <v>TA</v>
          </cell>
          <cell r="G218" t="str">
            <v>PO / SP</v>
          </cell>
          <cell r="H218" t="str">
            <v>C.Tel.96/LG 000/DR7-12700000/2021</v>
          </cell>
          <cell r="I218" t="str">
            <v>K.TEL.001977/HK.810/DR7-10400000/2021</v>
          </cell>
          <cell r="J218">
            <v>44316</v>
          </cell>
          <cell r="K218">
            <v>44405</v>
          </cell>
          <cell r="L218">
            <v>4944335</v>
          </cell>
          <cell r="M218">
            <v>1151024</v>
          </cell>
          <cell r="N218">
            <v>6095359</v>
          </cell>
          <cell r="O218">
            <v>0</v>
          </cell>
          <cell r="P218">
            <v>0</v>
          </cell>
          <cell r="Q218">
            <v>0</v>
          </cell>
          <cell r="R218">
            <v>6095359</v>
          </cell>
          <cell r="S218">
            <v>8</v>
          </cell>
          <cell r="T218">
            <v>0</v>
          </cell>
          <cell r="U218">
            <v>16</v>
          </cell>
          <cell r="V218">
            <v>0</v>
          </cell>
          <cell r="W218" t="str">
            <v>#REF!</v>
          </cell>
          <cell r="X218" t="str">
            <v>#REF!</v>
          </cell>
          <cell r="Y218" t="str">
            <v>05. Install Done</v>
          </cell>
        </row>
        <row r="219">
          <cell r="E219" t="str">
            <v>Christhin Sagitari P</v>
          </cell>
          <cell r="F219" t="str">
            <v>TA</v>
          </cell>
          <cell r="G219" t="str">
            <v>DROP</v>
          </cell>
          <cell r="L219">
            <v>21146615</v>
          </cell>
          <cell r="M219">
            <v>5169862</v>
          </cell>
          <cell r="N219">
            <v>26316477</v>
          </cell>
          <cell r="O219">
            <v>0</v>
          </cell>
          <cell r="P219">
            <v>0</v>
          </cell>
          <cell r="Q219">
            <v>0</v>
          </cell>
          <cell r="R219">
            <v>26316477</v>
          </cell>
          <cell r="S219">
            <v>24</v>
          </cell>
          <cell r="T219">
            <v>0</v>
          </cell>
          <cell r="U219">
            <v>83</v>
          </cell>
          <cell r="V219">
            <v>0</v>
          </cell>
          <cell r="W219" t="str">
            <v>#REF!</v>
          </cell>
          <cell r="X219" t="str">
            <v>#REF!</v>
          </cell>
          <cell r="Y219" t="str">
            <v>00. Drop</v>
          </cell>
        </row>
        <row r="220">
          <cell r="E220" t="str">
            <v>PT2 ODC-ANT-FAC 2 ODP</v>
          </cell>
          <cell r="F220" t="str">
            <v>TA</v>
          </cell>
          <cell r="G220" t="str">
            <v>DROP</v>
          </cell>
          <cell r="L220">
            <v>4243932</v>
          </cell>
          <cell r="M220">
            <v>485946</v>
          </cell>
          <cell r="N220">
            <v>4729878</v>
          </cell>
          <cell r="O220">
            <v>0</v>
          </cell>
          <cell r="P220">
            <v>0</v>
          </cell>
          <cell r="Q220">
            <v>0</v>
          </cell>
          <cell r="R220">
            <v>4729878</v>
          </cell>
          <cell r="S220">
            <v>16</v>
          </cell>
          <cell r="T220">
            <v>16</v>
          </cell>
          <cell r="U220">
            <v>0</v>
          </cell>
          <cell r="V220">
            <v>0</v>
          </cell>
          <cell r="W220" t="str">
            <v>#REF!</v>
          </cell>
          <cell r="X220" t="str">
            <v>#REF!</v>
          </cell>
          <cell r="Y220" t="str">
            <v>00. Drop</v>
          </cell>
        </row>
        <row r="221">
          <cell r="E221" t="str">
            <v>DIAN EKA NOVIANTI</v>
          </cell>
          <cell r="F221" t="str">
            <v>TA</v>
          </cell>
          <cell r="G221" t="str">
            <v>PO / SP</v>
          </cell>
          <cell r="H221" t="str">
            <v>C.Tel.96/LG 000/DR7-12700000/2021</v>
          </cell>
          <cell r="I221" t="str">
            <v>K.TEL.001977/HK.810/DR7-10400000/2021</v>
          </cell>
          <cell r="J221">
            <v>44316</v>
          </cell>
          <cell r="K221">
            <v>44405</v>
          </cell>
          <cell r="L221">
            <v>3200160</v>
          </cell>
          <cell r="M221">
            <v>475663</v>
          </cell>
          <cell r="N221">
            <v>3675823</v>
          </cell>
          <cell r="O221">
            <v>0</v>
          </cell>
          <cell r="P221">
            <v>0</v>
          </cell>
          <cell r="Q221">
            <v>0</v>
          </cell>
          <cell r="R221">
            <v>3675823</v>
          </cell>
          <cell r="S221">
            <v>8</v>
          </cell>
          <cell r="T221">
            <v>8</v>
          </cell>
          <cell r="U221">
            <v>1</v>
          </cell>
          <cell r="V221">
            <v>0</v>
          </cell>
          <cell r="W221" t="str">
            <v>#REF!</v>
          </cell>
          <cell r="X221" t="str">
            <v>#REF!</v>
          </cell>
          <cell r="Y221" t="str">
            <v>06. Selesai CT</v>
          </cell>
        </row>
        <row r="222">
          <cell r="E222" t="str">
            <v>PT2+ yehezkiel siraw qq usaha</v>
          </cell>
          <cell r="F222" t="str">
            <v>TA</v>
          </cell>
          <cell r="G222" t="str">
            <v>DROP</v>
          </cell>
          <cell r="L222">
            <v>11408133</v>
          </cell>
          <cell r="M222">
            <v>2621829</v>
          </cell>
          <cell r="N222">
            <v>14029962</v>
          </cell>
          <cell r="O222">
            <v>0</v>
          </cell>
          <cell r="P222">
            <v>0</v>
          </cell>
          <cell r="Q222">
            <v>0</v>
          </cell>
          <cell r="R222">
            <v>14029962</v>
          </cell>
          <cell r="S222">
            <v>16</v>
          </cell>
          <cell r="T222">
            <v>0</v>
          </cell>
          <cell r="U222">
            <v>42</v>
          </cell>
          <cell r="V222">
            <v>0</v>
          </cell>
          <cell r="W222" t="str">
            <v>#REF!</v>
          </cell>
          <cell r="X222" t="str">
            <v>#REF!</v>
          </cell>
          <cell r="Y222" t="str">
            <v>00. Drop</v>
          </cell>
        </row>
        <row r="223">
          <cell r="E223" t="str">
            <v>PT3 ODC-ANT-FS</v>
          </cell>
          <cell r="F223" t="str">
            <v>TA</v>
          </cell>
          <cell r="G223" t="str">
            <v>DROP</v>
          </cell>
          <cell r="L223">
            <v>41113836</v>
          </cell>
          <cell r="M223">
            <v>11413513</v>
          </cell>
          <cell r="N223">
            <v>52527349</v>
          </cell>
          <cell r="O223">
            <v>0</v>
          </cell>
          <cell r="P223">
            <v>0</v>
          </cell>
          <cell r="Q223">
            <v>0</v>
          </cell>
          <cell r="R223">
            <v>52527349</v>
          </cell>
          <cell r="S223">
            <v>40</v>
          </cell>
          <cell r="T223">
            <v>0</v>
          </cell>
          <cell r="U223">
            <v>180</v>
          </cell>
          <cell r="V223">
            <v>0</v>
          </cell>
          <cell r="W223" t="str">
            <v>#REF!</v>
          </cell>
          <cell r="X223" t="str">
            <v>#REF!</v>
          </cell>
          <cell r="Y223" t="str">
            <v>00. Drop</v>
          </cell>
        </row>
        <row r="224">
          <cell r="E224" t="str">
            <v>ODP MIGRASI IN74656800</v>
          </cell>
          <cell r="F224" t="str">
            <v>TA</v>
          </cell>
          <cell r="G224" t="str">
            <v>DROP</v>
          </cell>
          <cell r="L224">
            <v>4797876</v>
          </cell>
          <cell r="M224">
            <v>1180958</v>
          </cell>
          <cell r="N224">
            <v>5978834</v>
          </cell>
          <cell r="O224">
            <v>0</v>
          </cell>
          <cell r="P224">
            <v>0</v>
          </cell>
          <cell r="Q224">
            <v>0</v>
          </cell>
          <cell r="R224">
            <v>5978834</v>
          </cell>
          <cell r="S224">
            <v>8</v>
          </cell>
          <cell r="T224">
            <v>0</v>
          </cell>
          <cell r="U224">
            <v>15</v>
          </cell>
          <cell r="V224">
            <v>0</v>
          </cell>
          <cell r="W224" t="str">
            <v>#REF!</v>
          </cell>
          <cell r="X224" t="str">
            <v>#REF!</v>
          </cell>
          <cell r="Y224" t="str">
            <v>00. Drop</v>
          </cell>
        </row>
        <row r="225">
          <cell r="E225" t="str">
            <v>ODP MIGRASI IN74684269,IN74586207,IN75023602</v>
          </cell>
          <cell r="F225" t="str">
            <v>TA</v>
          </cell>
          <cell r="G225" t="str">
            <v>DROP</v>
          </cell>
          <cell r="L225">
            <v>28945582</v>
          </cell>
          <cell r="M225">
            <v>7442968</v>
          </cell>
          <cell r="N225">
            <v>36388550</v>
          </cell>
          <cell r="O225">
            <v>0</v>
          </cell>
          <cell r="P225">
            <v>0</v>
          </cell>
          <cell r="Q225">
            <v>0</v>
          </cell>
          <cell r="R225">
            <v>36388550</v>
          </cell>
          <cell r="S225">
            <v>32</v>
          </cell>
          <cell r="T225">
            <v>0</v>
          </cell>
          <cell r="U225">
            <v>110</v>
          </cell>
          <cell r="V225">
            <v>0</v>
          </cell>
          <cell r="W225" t="str">
            <v>#REF!</v>
          </cell>
          <cell r="X225" t="str">
            <v>#REF!</v>
          </cell>
          <cell r="Y225" t="str">
            <v>00. Drop</v>
          </cell>
        </row>
        <row r="226">
          <cell r="E226" t="str">
            <v>ODC-ANT-FS DS 5 PT2+(PT2 ANT - KARMAN)</v>
          </cell>
          <cell r="F226" t="str">
            <v>TA</v>
          </cell>
          <cell r="G226" t="str">
            <v>PO / SP</v>
          </cell>
          <cell r="H226" t="str">
            <v>C.Tel.96/LG 000/DR7-12700000/2021</v>
          </cell>
          <cell r="I226" t="str">
            <v>K.TEL.001977/HK.810/DR7-10400000/2021</v>
          </cell>
          <cell r="J226">
            <v>44316</v>
          </cell>
          <cell r="K226">
            <v>44405</v>
          </cell>
          <cell r="L226">
            <v>5374207</v>
          </cell>
          <cell r="M226">
            <v>1290828</v>
          </cell>
          <cell r="N226">
            <v>6665035</v>
          </cell>
          <cell r="O226">
            <v>0</v>
          </cell>
          <cell r="P226">
            <v>0</v>
          </cell>
          <cell r="Q226">
            <v>0</v>
          </cell>
          <cell r="R226">
            <v>6665035</v>
          </cell>
          <cell r="S226">
            <v>8</v>
          </cell>
          <cell r="T226">
            <v>0</v>
          </cell>
          <cell r="U226">
            <v>18</v>
          </cell>
          <cell r="V226">
            <v>0</v>
          </cell>
          <cell r="W226" t="str">
            <v>#REF!</v>
          </cell>
          <cell r="X226" t="str">
            <v>#REF!</v>
          </cell>
          <cell r="Y226" t="str">
            <v>06. Selesai CT</v>
          </cell>
        </row>
        <row r="227">
          <cell r="E227" t="str">
            <v>PT2+ USULAN PT 2 NON KENDALA212</v>
          </cell>
          <cell r="F227" t="str">
            <v>TA</v>
          </cell>
          <cell r="G227" t="str">
            <v>PO / SP</v>
          </cell>
          <cell r="H227" t="str">
            <v>C.Tel.96/LG 000/DR7-12700000/2021</v>
          </cell>
          <cell r="I227" t="str">
            <v>K.TEL.001977/HK.810/DR7-10400000/2021</v>
          </cell>
          <cell r="J227">
            <v>44316</v>
          </cell>
          <cell r="K227">
            <v>44405</v>
          </cell>
          <cell r="L227">
            <v>12900549</v>
          </cell>
          <cell r="M227">
            <v>3099146</v>
          </cell>
          <cell r="N227">
            <v>15999695</v>
          </cell>
          <cell r="O227">
            <v>0</v>
          </cell>
          <cell r="P227">
            <v>0</v>
          </cell>
          <cell r="Q227">
            <v>0</v>
          </cell>
          <cell r="R227">
            <v>15999695</v>
          </cell>
          <cell r="S227">
            <v>24</v>
          </cell>
          <cell r="T227">
            <v>0</v>
          </cell>
          <cell r="U227">
            <v>41</v>
          </cell>
          <cell r="V227">
            <v>0</v>
          </cell>
          <cell r="W227" t="str">
            <v>#REF!</v>
          </cell>
          <cell r="X227" t="str">
            <v>#REF!</v>
          </cell>
          <cell r="Y227" t="str">
            <v>04. Instalasi</v>
          </cell>
        </row>
        <row r="228">
          <cell r="E228" t="str">
            <v>ODP MIGRASI IN74806700</v>
          </cell>
          <cell r="F228" t="str">
            <v>TA</v>
          </cell>
          <cell r="G228" t="str">
            <v>PO / SP</v>
          </cell>
          <cell r="H228" t="str">
            <v>C.Tel.96/LG 000/DR7-12700000/2021</v>
          </cell>
          <cell r="I228" t="str">
            <v>K.TEL.001977/HK.810/DR7-10400000/2021</v>
          </cell>
          <cell r="J228">
            <v>44316</v>
          </cell>
          <cell r="K228">
            <v>44405</v>
          </cell>
          <cell r="L228">
            <v>3220412</v>
          </cell>
          <cell r="M228">
            <v>513687</v>
          </cell>
          <cell r="N228">
            <v>3734099</v>
          </cell>
          <cell r="O228">
            <v>0</v>
          </cell>
          <cell r="P228">
            <v>0</v>
          </cell>
          <cell r="Q228">
            <v>0</v>
          </cell>
          <cell r="R228">
            <v>3734099</v>
          </cell>
          <cell r="S228">
            <v>8</v>
          </cell>
          <cell r="T228">
            <v>0</v>
          </cell>
          <cell r="U228">
            <v>1</v>
          </cell>
          <cell r="V228">
            <v>0</v>
          </cell>
          <cell r="W228" t="str">
            <v>#REF!</v>
          </cell>
          <cell r="X228" t="str">
            <v>#REF!</v>
          </cell>
          <cell r="Y228" t="str">
            <v>07. Selesai UT</v>
          </cell>
        </row>
        <row r="229">
          <cell r="E229" t="str">
            <v>PT2 HANDOKO HERMANSYAH BAL</v>
          </cell>
          <cell r="F229" t="str">
            <v>TA</v>
          </cell>
          <cell r="G229" t="str">
            <v>DROP</v>
          </cell>
          <cell r="L229">
            <v>3174058</v>
          </cell>
          <cell r="M229">
            <v>407805</v>
          </cell>
          <cell r="N229">
            <v>3581863</v>
          </cell>
          <cell r="O229">
            <v>0</v>
          </cell>
          <cell r="P229">
            <v>0</v>
          </cell>
          <cell r="Q229">
            <v>0</v>
          </cell>
          <cell r="R229">
            <v>3581863</v>
          </cell>
          <cell r="S229">
            <v>8</v>
          </cell>
          <cell r="T229">
            <v>8</v>
          </cell>
          <cell r="U229">
            <v>1</v>
          </cell>
          <cell r="V229">
            <v>0</v>
          </cell>
          <cell r="W229" t="str">
            <v>#REF!</v>
          </cell>
          <cell r="X229" t="str">
            <v>#REF!</v>
          </cell>
          <cell r="Y229" t="str">
            <v>00. Drop</v>
          </cell>
        </row>
        <row r="230">
          <cell r="E230" t="str">
            <v>ODP MIGRASI IN75376866</v>
          </cell>
          <cell r="F230" t="str">
            <v>TA</v>
          </cell>
          <cell r="G230" t="str">
            <v>PO / SP</v>
          </cell>
          <cell r="H230" t="str">
            <v>C.Tel.96/LG 000/DR7-12700000/2021</v>
          </cell>
          <cell r="I230" t="str">
            <v>K.TEL.001977/HK.810/DR7-10400000/2021</v>
          </cell>
          <cell r="J230">
            <v>44316</v>
          </cell>
          <cell r="K230">
            <v>44405</v>
          </cell>
          <cell r="L230">
            <v>2576463</v>
          </cell>
          <cell r="M230">
            <v>364984</v>
          </cell>
          <cell r="N230">
            <v>2941447</v>
          </cell>
          <cell r="O230">
            <v>0</v>
          </cell>
          <cell r="P230">
            <v>0</v>
          </cell>
          <cell r="Q230">
            <v>0</v>
          </cell>
          <cell r="R230">
            <v>2941447</v>
          </cell>
          <cell r="S230">
            <v>8</v>
          </cell>
          <cell r="T230">
            <v>8</v>
          </cell>
          <cell r="U230">
            <v>1</v>
          </cell>
          <cell r="V230">
            <v>0</v>
          </cell>
          <cell r="W230" t="str">
            <v>#REF!</v>
          </cell>
          <cell r="X230" t="str">
            <v>#REF!</v>
          </cell>
          <cell r="Y230" t="str">
            <v>07. Selesai UT</v>
          </cell>
        </row>
        <row r="231">
          <cell r="E231" t="str">
            <v>ODP MIGRASI IN75015496</v>
          </cell>
          <cell r="F231" t="str">
            <v>TA</v>
          </cell>
          <cell r="G231" t="str">
            <v>PO / SP</v>
          </cell>
          <cell r="H231" t="str">
            <v>C.Tel.96/LG 000/DR7-12700000/2021</v>
          </cell>
          <cell r="I231" t="str">
            <v>K.TEL.001977/HK.810/DR7-10400000/2021</v>
          </cell>
          <cell r="J231">
            <v>44316</v>
          </cell>
          <cell r="K231">
            <v>44405</v>
          </cell>
          <cell r="L231">
            <v>2576463</v>
          </cell>
          <cell r="M231">
            <v>364984</v>
          </cell>
          <cell r="N231">
            <v>2941447</v>
          </cell>
          <cell r="O231">
            <v>0</v>
          </cell>
          <cell r="P231">
            <v>0</v>
          </cell>
          <cell r="Q231">
            <v>0</v>
          </cell>
          <cell r="R231">
            <v>2941447</v>
          </cell>
          <cell r="S231">
            <v>8</v>
          </cell>
          <cell r="T231">
            <v>0</v>
          </cell>
          <cell r="U231">
            <v>1</v>
          </cell>
          <cell r="V231">
            <v>0</v>
          </cell>
          <cell r="W231" t="str">
            <v>#REF!</v>
          </cell>
          <cell r="X231" t="str">
            <v>#REF!</v>
          </cell>
          <cell r="Y231" t="str">
            <v>07. Selesai UT</v>
          </cell>
        </row>
        <row r="232">
          <cell r="E232" t="str">
            <v>03.AYU ANUGRAH</v>
          </cell>
          <cell r="F232" t="str">
            <v>TA</v>
          </cell>
          <cell r="G232" t="str">
            <v>DROP</v>
          </cell>
          <cell r="L232">
            <v>2576463</v>
          </cell>
          <cell r="M232">
            <v>364984</v>
          </cell>
          <cell r="N232">
            <v>2941447</v>
          </cell>
          <cell r="O232">
            <v>0</v>
          </cell>
          <cell r="P232">
            <v>0</v>
          </cell>
          <cell r="Q232">
            <v>0</v>
          </cell>
          <cell r="R232">
            <v>2941447</v>
          </cell>
          <cell r="S232">
            <v>8</v>
          </cell>
          <cell r="T232">
            <v>8</v>
          </cell>
          <cell r="U232">
            <v>1</v>
          </cell>
          <cell r="V232">
            <v>0</v>
          </cell>
          <cell r="W232" t="str">
            <v>#REF!</v>
          </cell>
          <cell r="X232" t="str">
            <v>#REF!</v>
          </cell>
          <cell r="Y232" t="str">
            <v>00. Drop</v>
          </cell>
        </row>
        <row r="233">
          <cell r="E233" t="str">
            <v>PT2+ ODC BTN FE</v>
          </cell>
          <cell r="F233" t="str">
            <v>TA</v>
          </cell>
          <cell r="G233" t="str">
            <v>PO / SP</v>
          </cell>
          <cell r="H233" t="str">
            <v>C.Tel.96/LG 000/DR7-12700000/2021</v>
          </cell>
          <cell r="I233" t="str">
            <v>K.TEL.001977/HK.810/DR7-10400000/2021</v>
          </cell>
          <cell r="J233">
            <v>44316</v>
          </cell>
          <cell r="K233">
            <v>44405</v>
          </cell>
          <cell r="L233">
            <v>45690762</v>
          </cell>
          <cell r="M233">
            <v>8890659</v>
          </cell>
          <cell r="N233">
            <v>54581421</v>
          </cell>
          <cell r="O233">
            <v>0</v>
          </cell>
          <cell r="P233">
            <v>0</v>
          </cell>
          <cell r="Q233">
            <v>0</v>
          </cell>
          <cell r="R233">
            <v>54581421</v>
          </cell>
          <cell r="S233">
            <v>40</v>
          </cell>
          <cell r="T233">
            <v>0</v>
          </cell>
          <cell r="U233">
            <v>68</v>
          </cell>
          <cell r="V233">
            <v>0</v>
          </cell>
          <cell r="W233" t="str">
            <v>#REF!</v>
          </cell>
          <cell r="X233" t="str">
            <v>#REF!</v>
          </cell>
          <cell r="Y233" t="str">
            <v>05. Install Done</v>
          </cell>
        </row>
        <row r="234">
          <cell r="E234" t="str">
            <v>KML-PT2 DAN PT-2+ Catuan BTN FF13</v>
          </cell>
          <cell r="F234" t="str">
            <v>TA</v>
          </cell>
          <cell r="G234" t="str">
            <v>PO / SP</v>
          </cell>
          <cell r="H234" t="str">
            <v>C.Tel.96/LG 000/DR7-12700000/2021</v>
          </cell>
          <cell r="I234" t="str">
            <v>K.TEL.001977/HK.810/DR7-10400000/2021</v>
          </cell>
          <cell r="J234">
            <v>44316</v>
          </cell>
          <cell r="K234">
            <v>44405</v>
          </cell>
          <cell r="L234">
            <v>9710281</v>
          </cell>
          <cell r="M234">
            <v>2162080</v>
          </cell>
          <cell r="N234">
            <v>11872361</v>
          </cell>
          <cell r="O234">
            <v>0</v>
          </cell>
          <cell r="P234">
            <v>0</v>
          </cell>
          <cell r="Q234">
            <v>0</v>
          </cell>
          <cell r="R234">
            <v>11872361</v>
          </cell>
          <cell r="S234">
            <v>16</v>
          </cell>
          <cell r="T234">
            <v>16</v>
          </cell>
          <cell r="U234">
            <v>30</v>
          </cell>
          <cell r="V234">
            <v>0</v>
          </cell>
          <cell r="W234" t="str">
            <v>#REF!</v>
          </cell>
          <cell r="X234" t="str">
            <v>#REF!</v>
          </cell>
          <cell r="Y234" t="str">
            <v>07. Selesai UT</v>
          </cell>
        </row>
        <row r="235">
          <cell r="E235" t="str">
            <v>KML-PT2 BTN Jl elang perempatan depan Taman Alumni warkop Panrita 44</v>
          </cell>
          <cell r="F235" t="str">
            <v>TA</v>
          </cell>
          <cell r="G235" t="str">
            <v>DROP</v>
          </cell>
          <cell r="L235">
            <v>10864289</v>
          </cell>
          <cell r="M235">
            <v>1546232</v>
          </cell>
          <cell r="N235">
            <v>12410521</v>
          </cell>
          <cell r="O235">
            <v>0</v>
          </cell>
          <cell r="P235">
            <v>0</v>
          </cell>
          <cell r="Q235">
            <v>0</v>
          </cell>
          <cell r="R235">
            <v>12410521</v>
          </cell>
          <cell r="S235">
            <v>32</v>
          </cell>
          <cell r="T235">
            <v>0</v>
          </cell>
          <cell r="U235">
            <v>4</v>
          </cell>
          <cell r="V235">
            <v>0</v>
          </cell>
          <cell r="W235" t="str">
            <v>#REF!</v>
          </cell>
          <cell r="X235" t="str">
            <v>#REF!</v>
          </cell>
          <cell r="Y235" t="str">
            <v>00. Drop</v>
          </cell>
        </row>
        <row r="236">
          <cell r="E236" t="str">
            <v>PT2-SUG-ODP-SUG-FU/137 FU/D10/137.01---INSERT ODP</v>
          </cell>
          <cell r="F236" t="str">
            <v>TA</v>
          </cell>
          <cell r="G236" t="str">
            <v>DROP</v>
          </cell>
          <cell r="L236">
            <v>2689717</v>
          </cell>
          <cell r="M236">
            <v>306076</v>
          </cell>
          <cell r="N236">
            <v>2995793</v>
          </cell>
          <cell r="O236">
            <v>0</v>
          </cell>
          <cell r="P236">
            <v>0</v>
          </cell>
          <cell r="Q236">
            <v>0</v>
          </cell>
          <cell r="R236">
            <v>2995793</v>
          </cell>
          <cell r="S236">
            <v>8</v>
          </cell>
          <cell r="T236">
            <v>0</v>
          </cell>
          <cell r="U236">
            <v>0</v>
          </cell>
          <cell r="V236">
            <v>0</v>
          </cell>
          <cell r="W236" t="str">
            <v>#REF!</v>
          </cell>
          <cell r="X236" t="str">
            <v>#REF!</v>
          </cell>
          <cell r="Y236" t="str">
            <v>00. Drop</v>
          </cell>
        </row>
        <row r="237">
          <cell r="E237" t="str">
            <v>PT2+ PT2--Req Yhulia SPV/Grand Sulawesi---INSERT ODP1</v>
          </cell>
          <cell r="F237" t="str">
            <v>TA</v>
          </cell>
          <cell r="G237" t="str">
            <v>PO / SP</v>
          </cell>
          <cell r="H237" t="str">
            <v>C.Tel.96/LG 000/DR7-12700000/2021</v>
          </cell>
          <cell r="I237" t="str">
            <v>K.TEL.001977/HK.810/DR7-10400000/2021</v>
          </cell>
          <cell r="J237">
            <v>44316</v>
          </cell>
          <cell r="K237">
            <v>44405</v>
          </cell>
          <cell r="L237">
            <v>13858297</v>
          </cell>
          <cell r="M237">
            <v>3028694</v>
          </cell>
          <cell r="N237">
            <v>16886991</v>
          </cell>
          <cell r="O237">
            <v>0</v>
          </cell>
          <cell r="P237">
            <v>0</v>
          </cell>
          <cell r="Q237">
            <v>0</v>
          </cell>
          <cell r="R237">
            <v>16886991</v>
          </cell>
          <cell r="S237">
            <v>32</v>
          </cell>
          <cell r="T237">
            <v>32</v>
          </cell>
          <cell r="U237">
            <v>36</v>
          </cell>
          <cell r="V237">
            <v>0</v>
          </cell>
          <cell r="W237" t="str">
            <v>#REF!</v>
          </cell>
          <cell r="X237" t="str">
            <v>#REF!</v>
          </cell>
          <cell r="Y237" t="str">
            <v>07. Selesai UT</v>
          </cell>
        </row>
        <row r="238">
          <cell r="E238" t="str">
            <v>PT2-SUG-ODP-SUG-FBP/021 FBP/D02/021.01---INSERT ODP</v>
          </cell>
          <cell r="F238" t="str">
            <v>TA</v>
          </cell>
          <cell r="G238" t="str">
            <v>PO / SP</v>
          </cell>
          <cell r="H238" t="str">
            <v>C.Tel.96/LG 000/DR7-12700000/2021</v>
          </cell>
          <cell r="I238" t="str">
            <v>K.TEL.001977/HK.810/DR7-10400000/2021</v>
          </cell>
          <cell r="J238">
            <v>44316</v>
          </cell>
          <cell r="K238">
            <v>44405</v>
          </cell>
          <cell r="L238">
            <v>5780365</v>
          </cell>
          <cell r="M238">
            <v>876952</v>
          </cell>
          <cell r="N238">
            <v>6657317</v>
          </cell>
          <cell r="O238">
            <v>0</v>
          </cell>
          <cell r="P238">
            <v>0</v>
          </cell>
          <cell r="Q238">
            <v>0</v>
          </cell>
          <cell r="R238">
            <v>6657317</v>
          </cell>
          <cell r="S238">
            <v>16</v>
          </cell>
          <cell r="T238">
            <v>16</v>
          </cell>
          <cell r="U238">
            <v>2</v>
          </cell>
          <cell r="V238">
            <v>0</v>
          </cell>
          <cell r="W238" t="str">
            <v>#REF!</v>
          </cell>
          <cell r="X238" t="str">
            <v>#REF!</v>
          </cell>
          <cell r="Y238" t="str">
            <v>07. Selesai UT</v>
          </cell>
        </row>
        <row r="239">
          <cell r="E239" t="str">
            <v>PT2-SUG-ODP-SUG-FBS/154 FBS/D14/154.01---INSERT ODP</v>
          </cell>
          <cell r="F239" t="str">
            <v>TA</v>
          </cell>
          <cell r="G239" t="str">
            <v>PO / SP</v>
          </cell>
          <cell r="H239" t="str">
            <v>C.Tel.96/LG 000/DR7-12700000/2021</v>
          </cell>
          <cell r="I239" t="str">
            <v>K.TEL.001977/HK.810/DR7-10400000/2021</v>
          </cell>
          <cell r="J239">
            <v>44316</v>
          </cell>
          <cell r="K239">
            <v>44405</v>
          </cell>
          <cell r="L239">
            <v>3182313</v>
          </cell>
          <cell r="M239">
            <v>470887</v>
          </cell>
          <cell r="N239">
            <v>3653200</v>
          </cell>
          <cell r="O239">
            <v>0</v>
          </cell>
          <cell r="P239">
            <v>0</v>
          </cell>
          <cell r="Q239">
            <v>0</v>
          </cell>
          <cell r="R239">
            <v>3653200</v>
          </cell>
          <cell r="S239">
            <v>8</v>
          </cell>
          <cell r="T239">
            <v>8</v>
          </cell>
          <cell r="U239">
            <v>1</v>
          </cell>
          <cell r="V239">
            <v>0</v>
          </cell>
          <cell r="W239" t="str">
            <v>#REF!</v>
          </cell>
          <cell r="X239" t="str">
            <v>#REF!</v>
          </cell>
          <cell r="Y239" t="str">
            <v>07. Selesai UT</v>
          </cell>
        </row>
        <row r="240">
          <cell r="E240" t="str">
            <v>ODC-SUG-FBW DS 5</v>
          </cell>
          <cell r="F240" t="str">
            <v>TA</v>
          </cell>
          <cell r="G240" t="str">
            <v>DROP</v>
          </cell>
          <cell r="L240">
            <v>8386672</v>
          </cell>
          <cell r="M240">
            <v>1283877</v>
          </cell>
          <cell r="N240">
            <v>9670549</v>
          </cell>
          <cell r="O240">
            <v>0</v>
          </cell>
          <cell r="P240">
            <v>0</v>
          </cell>
          <cell r="Q240">
            <v>0</v>
          </cell>
          <cell r="R240">
            <v>9670549</v>
          </cell>
          <cell r="S240">
            <v>24</v>
          </cell>
          <cell r="T240">
            <v>0</v>
          </cell>
          <cell r="U240">
            <v>3</v>
          </cell>
          <cell r="V240">
            <v>0</v>
          </cell>
          <cell r="W240" t="str">
            <v>#REF!</v>
          </cell>
          <cell r="X240" t="str">
            <v>#REF!</v>
          </cell>
          <cell r="Y240" t="str">
            <v>00. Drop</v>
          </cell>
        </row>
        <row r="241">
          <cell r="E241" t="str">
            <v>SUG-NARA ALAM PERMAI</v>
          </cell>
          <cell r="F241" t="str">
            <v>TA</v>
          </cell>
          <cell r="G241" t="str">
            <v>DROP</v>
          </cell>
          <cell r="L241">
            <v>15877476</v>
          </cell>
          <cell r="M241">
            <v>3970598</v>
          </cell>
          <cell r="N241">
            <v>19848074</v>
          </cell>
          <cell r="O241">
            <v>0</v>
          </cell>
          <cell r="P241">
            <v>0</v>
          </cell>
          <cell r="Q241">
            <v>0</v>
          </cell>
          <cell r="R241">
            <v>19848074</v>
          </cell>
          <cell r="S241">
            <v>16</v>
          </cell>
          <cell r="T241">
            <v>0</v>
          </cell>
          <cell r="U241">
            <v>59</v>
          </cell>
          <cell r="V241">
            <v>0</v>
          </cell>
          <cell r="W241" t="str">
            <v>#REF!</v>
          </cell>
          <cell r="X241" t="str">
            <v>#REF!</v>
          </cell>
          <cell r="Y241" t="str">
            <v>00. Drop</v>
          </cell>
        </row>
        <row r="242">
          <cell r="E242" t="str">
            <v>CV.TANG FOOD</v>
          </cell>
          <cell r="F242" t="str">
            <v>TA</v>
          </cell>
          <cell r="G242" t="str">
            <v>PO / SP</v>
          </cell>
          <cell r="H242" t="str">
            <v>C.Tel.96/LG 000/DR7-12700000/2021</v>
          </cell>
          <cell r="I242" t="str">
            <v>K.TEL.001977/HK.810/DR7-10400000/2021</v>
          </cell>
          <cell r="J242">
            <v>44316</v>
          </cell>
          <cell r="K242">
            <v>44405</v>
          </cell>
          <cell r="L242">
            <v>13052038</v>
          </cell>
          <cell r="M242">
            <v>3033219</v>
          </cell>
          <cell r="N242">
            <v>16085257</v>
          </cell>
          <cell r="O242">
            <v>0</v>
          </cell>
          <cell r="P242">
            <v>0</v>
          </cell>
          <cell r="Q242">
            <v>0</v>
          </cell>
          <cell r="R242">
            <v>16085257</v>
          </cell>
          <cell r="S242">
            <v>16</v>
          </cell>
          <cell r="T242">
            <v>16</v>
          </cell>
          <cell r="U242">
            <v>35</v>
          </cell>
          <cell r="V242">
            <v>0</v>
          </cell>
          <cell r="W242" t="str">
            <v>#REF!</v>
          </cell>
          <cell r="X242" t="str">
            <v>#REF!</v>
          </cell>
          <cell r="Y242" t="str">
            <v>07. Selesai UT</v>
          </cell>
        </row>
        <row r="243">
          <cell r="E243" t="str">
            <v>ODC-TMA-FAK DS 6 PT2+ (PT2 TAMKIM Perumahan NTI Jl. Cemara)</v>
          </cell>
          <cell r="F243" t="str">
            <v>TA</v>
          </cell>
          <cell r="G243" t="str">
            <v>PO / SP</v>
          </cell>
          <cell r="H243" t="str">
            <v>C.Tel.96/LG 000/DR7-12700000/2021</v>
          </cell>
          <cell r="I243" t="str">
            <v>K.TEL.001977/HK.810/DR7-10400000/2021</v>
          </cell>
          <cell r="J243">
            <v>44316</v>
          </cell>
          <cell r="K243">
            <v>44405</v>
          </cell>
          <cell r="L243">
            <v>9008373</v>
          </cell>
          <cell r="M243">
            <v>2327158</v>
          </cell>
          <cell r="N243">
            <v>11335531</v>
          </cell>
          <cell r="O243">
            <v>0</v>
          </cell>
          <cell r="P243">
            <v>0</v>
          </cell>
          <cell r="Q243">
            <v>0</v>
          </cell>
          <cell r="R243">
            <v>11335531</v>
          </cell>
          <cell r="S243">
            <v>8</v>
          </cell>
          <cell r="T243">
            <v>8</v>
          </cell>
          <cell r="U243">
            <v>40</v>
          </cell>
          <cell r="V243">
            <v>0</v>
          </cell>
          <cell r="W243" t="str">
            <v>#REF!</v>
          </cell>
          <cell r="X243" t="str">
            <v>#REF!</v>
          </cell>
          <cell r="Y243" t="str">
            <v>07. Selesai UT</v>
          </cell>
        </row>
        <row r="244">
          <cell r="E244" t="str">
            <v>PT2 SUD JUN-SO-ODP-SUD-FV/001</v>
          </cell>
          <cell r="F244" t="str">
            <v>TA</v>
          </cell>
          <cell r="G244" t="str">
            <v>PO / SP</v>
          </cell>
          <cell r="H244" t="str">
            <v>C.Tel.96/LG 000/DR7-12700000/2021</v>
          </cell>
          <cell r="I244" t="str">
            <v>K.TEL.001977/HK.810/DR7-10400000/2021</v>
          </cell>
          <cell r="J244">
            <v>44316</v>
          </cell>
          <cell r="K244">
            <v>44405</v>
          </cell>
          <cell r="L244">
            <v>5229124</v>
          </cell>
          <cell r="M244">
            <v>691122</v>
          </cell>
          <cell r="N244">
            <v>5920246</v>
          </cell>
          <cell r="O244">
            <v>0</v>
          </cell>
          <cell r="P244">
            <v>0</v>
          </cell>
          <cell r="Q244">
            <v>0</v>
          </cell>
          <cell r="R244">
            <v>5920246</v>
          </cell>
          <cell r="S244">
            <v>16</v>
          </cell>
          <cell r="T244">
            <v>16</v>
          </cell>
          <cell r="U244">
            <v>2</v>
          </cell>
          <cell r="V244">
            <v>0</v>
          </cell>
          <cell r="W244" t="str">
            <v>#REF!</v>
          </cell>
          <cell r="X244" t="str">
            <v>#REF!</v>
          </cell>
          <cell r="Y244" t="str">
            <v>07. Selesai UT</v>
          </cell>
        </row>
        <row r="245">
          <cell r="E245" t="str">
            <v>PT2+ SUD Agustiadi ODP-SUD-FAF/033 MYIR-10206413190001 SPAG99M</v>
          </cell>
          <cell r="F245" t="str">
            <v>TA</v>
          </cell>
          <cell r="G245" t="str">
            <v>DROP</v>
          </cell>
          <cell r="L245">
            <v>2614562</v>
          </cell>
          <cell r="M245">
            <v>407784</v>
          </cell>
          <cell r="N245">
            <v>3022346</v>
          </cell>
          <cell r="O245">
            <v>0</v>
          </cell>
          <cell r="P245">
            <v>0</v>
          </cell>
          <cell r="Q245">
            <v>0</v>
          </cell>
          <cell r="R245">
            <v>3022346</v>
          </cell>
          <cell r="S245">
            <v>8</v>
          </cell>
          <cell r="T245">
            <v>8</v>
          </cell>
          <cell r="U245">
            <v>1</v>
          </cell>
          <cell r="V245">
            <v>0</v>
          </cell>
          <cell r="W245" t="str">
            <v>#REF!</v>
          </cell>
          <cell r="X245" t="str">
            <v>#REF!</v>
          </cell>
          <cell r="Y245" t="str">
            <v>00. Drop</v>
          </cell>
        </row>
        <row r="246">
          <cell r="E246" t="str">
            <v>ODC-SUD-FAF DS 1 PT2+(PT2 MAR TRI UTAMI WAHYUNINGSIH ODP-SUD-FA/036 MYIR-10212687660001 SPFI94M)</v>
          </cell>
          <cell r="F246" t="str">
            <v>TA</v>
          </cell>
          <cell r="G246" t="str">
            <v>PO / SP</v>
          </cell>
          <cell r="H246" t="str">
            <v>C.Tel.96/LG 000/DR7-12700000/2021</v>
          </cell>
          <cell r="I246" t="str">
            <v>K.TEL.001977/HK.810/DR7-10400000/2021</v>
          </cell>
          <cell r="J246">
            <v>44316</v>
          </cell>
          <cell r="K246">
            <v>44405</v>
          </cell>
          <cell r="L246">
            <v>11542291</v>
          </cell>
          <cell r="M246">
            <v>3023438</v>
          </cell>
          <cell r="N246">
            <v>14565729</v>
          </cell>
          <cell r="O246">
            <v>0</v>
          </cell>
          <cell r="P246">
            <v>0</v>
          </cell>
          <cell r="Q246">
            <v>0</v>
          </cell>
          <cell r="R246">
            <v>14565729</v>
          </cell>
          <cell r="S246">
            <v>8</v>
          </cell>
          <cell r="T246">
            <v>8</v>
          </cell>
          <cell r="U246">
            <v>55</v>
          </cell>
          <cell r="V246">
            <v>0</v>
          </cell>
          <cell r="W246" t="str">
            <v>#REF!</v>
          </cell>
          <cell r="X246" t="str">
            <v>#REF!</v>
          </cell>
          <cell r="Y246" t="str">
            <v>06. Selesai CT</v>
          </cell>
        </row>
        <row r="247">
          <cell r="E247" t="str">
            <v>ODC-SUD-FV DS 2(PT2 JUL-SO-ODP-SUD-FQ/027,PT2 SUD ODP-SUD-FF/060,PT2 SUD ODP-SUD-FV/015)</v>
          </cell>
          <cell r="F247" t="str">
            <v>TA</v>
          </cell>
          <cell r="G247" t="str">
            <v>DROP</v>
          </cell>
          <cell r="L247">
            <v>6933649</v>
          </cell>
          <cell r="M247">
            <v>792022</v>
          </cell>
          <cell r="N247">
            <v>7725671</v>
          </cell>
          <cell r="O247">
            <v>0</v>
          </cell>
          <cell r="P247">
            <v>0</v>
          </cell>
          <cell r="Q247">
            <v>0</v>
          </cell>
          <cell r="R247">
            <v>7725671</v>
          </cell>
          <cell r="S247">
            <v>24</v>
          </cell>
          <cell r="T247">
            <v>0</v>
          </cell>
          <cell r="U247">
            <v>0</v>
          </cell>
          <cell r="V247">
            <v>0</v>
          </cell>
          <cell r="W247" t="str">
            <v>#REF!</v>
          </cell>
          <cell r="X247" t="str">
            <v>#REF!</v>
          </cell>
          <cell r="Y247" t="str">
            <v>00. Drop</v>
          </cell>
        </row>
        <row r="248">
          <cell r="E248" t="str">
            <v>ODC-SUD-FS DS 1 (PT2 SUD NURYADIN SAID QQ USAHA ODP-SUD-FS/002 SC.505845149 TAMDBS)</v>
          </cell>
          <cell r="F248" t="str">
            <v>TA</v>
          </cell>
          <cell r="G248" t="str">
            <v>DROP</v>
          </cell>
          <cell r="L248">
            <v>2689717</v>
          </cell>
          <cell r="M248">
            <v>306076</v>
          </cell>
          <cell r="N248">
            <v>2995793</v>
          </cell>
          <cell r="O248">
            <v>0</v>
          </cell>
          <cell r="P248">
            <v>0</v>
          </cell>
          <cell r="Q248">
            <v>0</v>
          </cell>
          <cell r="R248">
            <v>2995793</v>
          </cell>
          <cell r="S248">
            <v>8</v>
          </cell>
          <cell r="T248">
            <v>0</v>
          </cell>
          <cell r="U248">
            <v>0</v>
          </cell>
          <cell r="V248">
            <v>0</v>
          </cell>
          <cell r="W248" t="str">
            <v>#REF!</v>
          </cell>
          <cell r="X248" t="str">
            <v>#REF!</v>
          </cell>
          <cell r="Y248" t="str">
            <v>00. Drop</v>
          </cell>
        </row>
        <row r="249">
          <cell r="E249" t="str">
            <v>ODC-SUD-FS DS 5 PT2+(PT2 SUD Naisa ODP-SUD-FS/013 MYIR-10205222820001 SPMS99M)</v>
          </cell>
          <cell r="F249" t="str">
            <v>TA</v>
          </cell>
          <cell r="G249" t="str">
            <v>DROP</v>
          </cell>
          <cell r="L249">
            <v>9499443</v>
          </cell>
          <cell r="M249">
            <v>2439257</v>
          </cell>
          <cell r="N249">
            <v>11938700</v>
          </cell>
          <cell r="O249">
            <v>0</v>
          </cell>
          <cell r="P249">
            <v>0</v>
          </cell>
          <cell r="Q249">
            <v>0</v>
          </cell>
          <cell r="R249">
            <v>11938700</v>
          </cell>
          <cell r="S249">
            <v>8</v>
          </cell>
          <cell r="T249">
            <v>0</v>
          </cell>
          <cell r="U249">
            <v>43</v>
          </cell>
          <cell r="V249">
            <v>0</v>
          </cell>
          <cell r="W249" t="str">
            <v>#REF!</v>
          </cell>
          <cell r="X249" t="str">
            <v>#REF!</v>
          </cell>
          <cell r="Y249" t="str">
            <v>00. Drop</v>
          </cell>
        </row>
        <row r="250">
          <cell r="E250" t="str">
            <v>PT3A_SUD_Andi_tenri_darhyati_ODP_SUD_FAD017_MYIR_10213569190001</v>
          </cell>
          <cell r="F250" t="str">
            <v>TA</v>
          </cell>
          <cell r="G250" t="str">
            <v>PO / SP</v>
          </cell>
          <cell r="H250" t="str">
            <v>C.Tel.96/LG 000/DR7-12700000/2021</v>
          </cell>
          <cell r="I250" t="str">
            <v>K.TEL.001977/HK.810/DR7-10400000/2021</v>
          </cell>
          <cell r="J250">
            <v>44316</v>
          </cell>
          <cell r="K250">
            <v>44405</v>
          </cell>
          <cell r="L250">
            <v>68328946</v>
          </cell>
          <cell r="M250">
            <v>17406325</v>
          </cell>
          <cell r="N250">
            <v>85735271</v>
          </cell>
          <cell r="O250">
            <v>0</v>
          </cell>
          <cell r="P250">
            <v>0</v>
          </cell>
          <cell r="Q250">
            <v>0</v>
          </cell>
          <cell r="R250">
            <v>85735271</v>
          </cell>
          <cell r="S250">
            <v>80</v>
          </cell>
          <cell r="T250">
            <v>80</v>
          </cell>
          <cell r="U250">
            <v>234</v>
          </cell>
          <cell r="V250">
            <v>0</v>
          </cell>
          <cell r="W250" t="str">
            <v>#REF!</v>
          </cell>
          <cell r="X250" t="str">
            <v>#REF!</v>
          </cell>
          <cell r="Y250" t="str">
            <v>07. Selesai UT</v>
          </cell>
        </row>
        <row r="251">
          <cell r="E251" t="str">
            <v>ODC-SUD-FAA DS 1 PT2+(PT2 SUD ALIF MUTTAFAQUN NASYAI QQ USAH)</v>
          </cell>
          <cell r="F251" t="str">
            <v>TA</v>
          </cell>
          <cell r="G251" t="str">
            <v>DROP</v>
          </cell>
          <cell r="L251">
            <v>4594085</v>
          </cell>
          <cell r="M251">
            <v>1050031</v>
          </cell>
          <cell r="N251">
            <v>5644116</v>
          </cell>
          <cell r="O251">
            <v>0</v>
          </cell>
          <cell r="P251">
            <v>0</v>
          </cell>
          <cell r="Q251">
            <v>0</v>
          </cell>
          <cell r="R251">
            <v>5644116</v>
          </cell>
          <cell r="S251">
            <v>8</v>
          </cell>
          <cell r="T251">
            <v>0</v>
          </cell>
          <cell r="U251">
            <v>14</v>
          </cell>
          <cell r="V251">
            <v>0</v>
          </cell>
          <cell r="W251" t="str">
            <v>#REF!</v>
          </cell>
          <cell r="X251" t="str">
            <v>#REF!</v>
          </cell>
          <cell r="Y251" t="str">
            <v>00. Drop</v>
          </cell>
        </row>
        <row r="252">
          <cell r="E252" t="str">
            <v>ODC-SUD-FAA DS 2 PT2+(PT2 JUN-SO-ODP-SUD-FAA/020)</v>
          </cell>
          <cell r="F252" t="str">
            <v>TA</v>
          </cell>
          <cell r="G252" t="str">
            <v>DROP</v>
          </cell>
          <cell r="L252">
            <v>3847618</v>
          </cell>
          <cell r="M252">
            <v>838627</v>
          </cell>
          <cell r="N252">
            <v>4686245</v>
          </cell>
          <cell r="O252">
            <v>0</v>
          </cell>
          <cell r="P252">
            <v>0</v>
          </cell>
          <cell r="Q252">
            <v>0</v>
          </cell>
          <cell r="R252">
            <v>4686245</v>
          </cell>
          <cell r="S252">
            <v>8</v>
          </cell>
          <cell r="T252">
            <v>0</v>
          </cell>
          <cell r="U252">
            <v>10</v>
          </cell>
          <cell r="V252">
            <v>0</v>
          </cell>
          <cell r="W252" t="str">
            <v>#REF!</v>
          </cell>
          <cell r="X252" t="str">
            <v>#REF!</v>
          </cell>
          <cell r="Y252" t="str">
            <v>00. Drop</v>
          </cell>
        </row>
        <row r="253">
          <cell r="E253" t="str">
            <v>ODC-SUD-FAA DS 4 PT2+</v>
          </cell>
          <cell r="F253" t="str">
            <v>TA</v>
          </cell>
          <cell r="G253" t="str">
            <v>DROP</v>
          </cell>
          <cell r="L253">
            <v>6193658</v>
          </cell>
          <cell r="M253">
            <v>1503040</v>
          </cell>
          <cell r="N253">
            <v>7696698</v>
          </cell>
          <cell r="O253">
            <v>0</v>
          </cell>
          <cell r="P253">
            <v>0</v>
          </cell>
          <cell r="Q253">
            <v>0</v>
          </cell>
          <cell r="R253">
            <v>7696698</v>
          </cell>
          <cell r="S253">
            <v>8</v>
          </cell>
          <cell r="T253">
            <v>0</v>
          </cell>
          <cell r="U253">
            <v>23</v>
          </cell>
          <cell r="V253">
            <v>0</v>
          </cell>
          <cell r="W253" t="str">
            <v>#REF!</v>
          </cell>
          <cell r="X253" t="str">
            <v>#REF!</v>
          </cell>
          <cell r="Y253" t="str">
            <v>00. Drop</v>
          </cell>
        </row>
        <row r="254">
          <cell r="E254" t="str">
            <v>ODC-SUD-FAC DS 4 (PT2 JUN-SO-ODP-SUD-FW/008)</v>
          </cell>
          <cell r="F254" t="str">
            <v>TA</v>
          </cell>
          <cell r="G254" t="str">
            <v>PO / SP</v>
          </cell>
          <cell r="H254" t="str">
            <v>C.Tel.96/LG 000/DR7-12700000/2021</v>
          </cell>
          <cell r="I254" t="str">
            <v>K.TEL.001977/HK.810/DR7-10400000/2021</v>
          </cell>
          <cell r="J254">
            <v>44316</v>
          </cell>
          <cell r="K254">
            <v>44405</v>
          </cell>
          <cell r="L254">
            <v>2689717</v>
          </cell>
          <cell r="M254">
            <v>306076</v>
          </cell>
          <cell r="N254">
            <v>2995793</v>
          </cell>
          <cell r="O254">
            <v>0</v>
          </cell>
          <cell r="P254">
            <v>0</v>
          </cell>
          <cell r="Q254">
            <v>0</v>
          </cell>
          <cell r="R254">
            <v>2995793</v>
          </cell>
          <cell r="S254">
            <v>8</v>
          </cell>
          <cell r="T254">
            <v>8</v>
          </cell>
          <cell r="U254">
            <v>0</v>
          </cell>
          <cell r="V254">
            <v>0</v>
          </cell>
          <cell r="W254" t="str">
            <v>#REF!</v>
          </cell>
          <cell r="X254" t="str">
            <v>#REF!</v>
          </cell>
          <cell r="Y254" t="str">
            <v>07. Selesai UT</v>
          </cell>
        </row>
        <row r="255">
          <cell r="E255" t="str">
            <v>ODC-SUD-FAB DS 1 PT2+(PT2 JUN-SO-ODP-SUD-FM/029)</v>
          </cell>
          <cell r="F255" t="str">
            <v>TA</v>
          </cell>
          <cell r="G255" t="str">
            <v>PO / SP</v>
          </cell>
          <cell r="H255" t="str">
            <v>C.Tel.96/LG 000/DR7-12700000/2021</v>
          </cell>
          <cell r="I255" t="str">
            <v>K.TEL.001977/HK.810/DR7-10400000/2021</v>
          </cell>
          <cell r="J255">
            <v>44316</v>
          </cell>
          <cell r="K255">
            <v>44405</v>
          </cell>
          <cell r="L255">
            <v>5783827</v>
          </cell>
          <cell r="M255">
            <v>1392608</v>
          </cell>
          <cell r="N255">
            <v>7176435</v>
          </cell>
          <cell r="O255">
            <v>0</v>
          </cell>
          <cell r="P255">
            <v>0</v>
          </cell>
          <cell r="Q255">
            <v>0</v>
          </cell>
          <cell r="R255">
            <v>7176435</v>
          </cell>
          <cell r="S255">
            <v>8</v>
          </cell>
          <cell r="T255">
            <v>8</v>
          </cell>
          <cell r="U255">
            <v>21</v>
          </cell>
          <cell r="V255">
            <v>0</v>
          </cell>
          <cell r="W255" t="str">
            <v>#REF!</v>
          </cell>
          <cell r="X255" t="str">
            <v>#REF!</v>
          </cell>
          <cell r="Y255" t="str">
            <v>07. Selesai UT</v>
          </cell>
        </row>
        <row r="256">
          <cell r="E256" t="str">
            <v>ODC-SUD-FAB DS 2 PT2+(PT2 JUN-SO-ODP-SUD-FW/059)</v>
          </cell>
          <cell r="F256" t="str">
            <v>TA</v>
          </cell>
          <cell r="G256" t="str">
            <v>PO / SP</v>
          </cell>
          <cell r="H256" t="str">
            <v>C.Tel.96/LG 000/DR7-12700000/2021</v>
          </cell>
          <cell r="I256" t="str">
            <v>K.TEL.001977/HK.810/DR7-10400000/2021</v>
          </cell>
          <cell r="J256">
            <v>44316</v>
          </cell>
          <cell r="K256">
            <v>44405</v>
          </cell>
          <cell r="L256">
            <v>5028893</v>
          </cell>
          <cell r="M256">
            <v>1171693</v>
          </cell>
          <cell r="N256">
            <v>6200586</v>
          </cell>
          <cell r="O256">
            <v>0</v>
          </cell>
          <cell r="P256">
            <v>0</v>
          </cell>
          <cell r="Q256">
            <v>0</v>
          </cell>
          <cell r="R256">
            <v>6200586</v>
          </cell>
          <cell r="S256">
            <v>8</v>
          </cell>
          <cell r="T256">
            <v>0</v>
          </cell>
          <cell r="U256">
            <v>17</v>
          </cell>
          <cell r="V256">
            <v>0</v>
          </cell>
          <cell r="W256" t="str">
            <v>#REF!</v>
          </cell>
          <cell r="X256" t="str">
            <v>#REF!</v>
          </cell>
          <cell r="Y256" t="str">
            <v>07. Selesai UT</v>
          </cell>
        </row>
        <row r="257">
          <cell r="E257" t="str">
            <v>GRIYA PERMATA LESTARI</v>
          </cell>
          <cell r="F257" t="str">
            <v>TA</v>
          </cell>
          <cell r="G257" t="str">
            <v>PO / SP</v>
          </cell>
          <cell r="H257" t="str">
            <v>C.Tel.96/LG 000/DR7-12700000/2021</v>
          </cell>
          <cell r="I257" t="str">
            <v>K.TEL.001977/HK.810/DR7-10400000/2021</v>
          </cell>
          <cell r="J257">
            <v>44316</v>
          </cell>
          <cell r="K257">
            <v>44405</v>
          </cell>
          <cell r="L257">
            <v>159192968</v>
          </cell>
          <cell r="M257">
            <v>33422720</v>
          </cell>
          <cell r="N257">
            <v>192615688</v>
          </cell>
          <cell r="O257">
            <v>0</v>
          </cell>
          <cell r="P257">
            <v>0</v>
          </cell>
          <cell r="Q257">
            <v>0</v>
          </cell>
          <cell r="R257">
            <v>192615688</v>
          </cell>
          <cell r="S257">
            <v>152</v>
          </cell>
          <cell r="T257">
            <v>160</v>
          </cell>
          <cell r="U257">
            <v>396</v>
          </cell>
          <cell r="V257">
            <v>0</v>
          </cell>
          <cell r="W257" t="str">
            <v>#REF!</v>
          </cell>
          <cell r="X257" t="str">
            <v>#REF!</v>
          </cell>
          <cell r="Y257" t="str">
            <v>07. Selesai UT</v>
          </cell>
        </row>
        <row r="258">
          <cell r="E258" t="str">
            <v>PT2 MAR SMPN 11 MAROS BARU</v>
          </cell>
          <cell r="F258" t="str">
            <v>TA</v>
          </cell>
          <cell r="G258" t="str">
            <v>PO / SP</v>
          </cell>
          <cell r="H258" t="str">
            <v>C.Tel.96/LG 000/DR7-12700000/2021</v>
          </cell>
          <cell r="I258" t="str">
            <v>K.TEL.001977/HK.810/DR7-10400000/2021</v>
          </cell>
          <cell r="J258">
            <v>44316</v>
          </cell>
          <cell r="K258">
            <v>44405</v>
          </cell>
          <cell r="L258">
            <v>2121966</v>
          </cell>
          <cell r="M258">
            <v>242973</v>
          </cell>
          <cell r="N258">
            <v>2364939</v>
          </cell>
          <cell r="O258">
            <v>0</v>
          </cell>
          <cell r="P258">
            <v>0</v>
          </cell>
          <cell r="Q258">
            <v>0</v>
          </cell>
          <cell r="R258">
            <v>2364939</v>
          </cell>
          <cell r="S258">
            <v>8</v>
          </cell>
          <cell r="T258">
            <v>8</v>
          </cell>
          <cell r="U258">
            <v>0</v>
          </cell>
          <cell r="V258">
            <v>0</v>
          </cell>
          <cell r="W258" t="str">
            <v>#REF!</v>
          </cell>
          <cell r="X258" t="str">
            <v>#REF!</v>
          </cell>
          <cell r="Y258" t="str">
            <v>07. Selesai UT</v>
          </cell>
        </row>
        <row r="259">
          <cell r="E259" t="str">
            <v>PT2 MAR BALAI VETERINER MAROS</v>
          </cell>
          <cell r="F259" t="str">
            <v>TA</v>
          </cell>
          <cell r="G259" t="str">
            <v>PO / SP</v>
          </cell>
          <cell r="H259" t="str">
            <v>C.Tel.96/LG 000/DR7-12700000/2021</v>
          </cell>
          <cell r="I259" t="str">
            <v>K.TEL.001977/HK.810/DR7-10400000/2021</v>
          </cell>
          <cell r="J259">
            <v>44316</v>
          </cell>
          <cell r="K259">
            <v>44405</v>
          </cell>
          <cell r="L259">
            <v>2121966</v>
          </cell>
          <cell r="M259">
            <v>242973</v>
          </cell>
          <cell r="N259">
            <v>2364939</v>
          </cell>
          <cell r="O259">
            <v>0</v>
          </cell>
          <cell r="P259">
            <v>0</v>
          </cell>
          <cell r="Q259">
            <v>0</v>
          </cell>
          <cell r="R259">
            <v>2364939</v>
          </cell>
          <cell r="S259">
            <v>8</v>
          </cell>
          <cell r="T259">
            <v>8</v>
          </cell>
          <cell r="U259">
            <v>0</v>
          </cell>
          <cell r="V259">
            <v>0</v>
          </cell>
          <cell r="W259" t="str">
            <v>#REF!</v>
          </cell>
          <cell r="X259" t="str">
            <v>#REF!</v>
          </cell>
          <cell r="Y259" t="str">
            <v>07. Selesai UT</v>
          </cell>
        </row>
        <row r="260">
          <cell r="E260" t="str">
            <v>PT2+ MAR JUL-SO-ODP-MAR-FG/031</v>
          </cell>
          <cell r="F260" t="str">
            <v>TA</v>
          </cell>
          <cell r="G260" t="str">
            <v>PO / SP</v>
          </cell>
          <cell r="H260" t="str">
            <v>C.Tel.96/LG 000/DR7-12700000/2021</v>
          </cell>
          <cell r="I260" t="str">
            <v>K.TEL.001977/HK.810/DR7-10400000/2021</v>
          </cell>
          <cell r="J260">
            <v>44316</v>
          </cell>
          <cell r="K260">
            <v>44405</v>
          </cell>
          <cell r="L260">
            <v>8069101</v>
          </cell>
          <cell r="M260">
            <v>2205075</v>
          </cell>
          <cell r="N260">
            <v>10274176</v>
          </cell>
          <cell r="O260">
            <v>0</v>
          </cell>
          <cell r="P260">
            <v>0</v>
          </cell>
          <cell r="Q260">
            <v>0</v>
          </cell>
          <cell r="R260">
            <v>10274176</v>
          </cell>
          <cell r="S260">
            <v>8</v>
          </cell>
          <cell r="T260">
            <v>16</v>
          </cell>
          <cell r="U260">
            <v>37</v>
          </cell>
          <cell r="V260">
            <v>0</v>
          </cell>
          <cell r="W260" t="str">
            <v>#REF!</v>
          </cell>
          <cell r="X260" t="str">
            <v>#REF!</v>
          </cell>
          <cell r="Y260" t="str">
            <v>07. Selesai UT</v>
          </cell>
        </row>
        <row r="261">
          <cell r="E261" t="str">
            <v>ODC-MAR-FA DS 8 (PT2 JUL-SO-ODP-MAR-FA/095)</v>
          </cell>
          <cell r="F261" t="str">
            <v>TA</v>
          </cell>
          <cell r="G261" t="str">
            <v>DROP</v>
          </cell>
          <cell r="L261">
            <v>2689717</v>
          </cell>
          <cell r="M261">
            <v>306076</v>
          </cell>
          <cell r="N261">
            <v>2995793</v>
          </cell>
          <cell r="O261">
            <v>0</v>
          </cell>
          <cell r="P261">
            <v>0</v>
          </cell>
          <cell r="Q261">
            <v>0</v>
          </cell>
          <cell r="R261">
            <v>2995793</v>
          </cell>
          <cell r="S261">
            <v>8</v>
          </cell>
          <cell r="T261">
            <v>0</v>
          </cell>
          <cell r="U261">
            <v>0</v>
          </cell>
          <cell r="V261">
            <v>0</v>
          </cell>
          <cell r="W261" t="str">
            <v>#REF!</v>
          </cell>
          <cell r="X261" t="str">
            <v>#REF!</v>
          </cell>
          <cell r="Y261" t="str">
            <v>00. Drop</v>
          </cell>
        </row>
        <row r="262">
          <cell r="E262" t="str">
            <v>ODC-MAR-FA DS 7 (PT2 MAR JUL-SO-ODP-MAR-FA/076 ODP-MAR-FA/076)</v>
          </cell>
          <cell r="F262" t="str">
            <v>TA</v>
          </cell>
          <cell r="G262" t="str">
            <v>DROP</v>
          </cell>
          <cell r="L262">
            <v>2689717</v>
          </cell>
          <cell r="M262">
            <v>306076</v>
          </cell>
          <cell r="N262">
            <v>2995793</v>
          </cell>
          <cell r="O262">
            <v>0</v>
          </cell>
          <cell r="P262">
            <v>0</v>
          </cell>
          <cell r="Q262">
            <v>0</v>
          </cell>
          <cell r="R262">
            <v>2995793</v>
          </cell>
          <cell r="S262">
            <v>8</v>
          </cell>
          <cell r="T262">
            <v>0</v>
          </cell>
          <cell r="U262">
            <v>0</v>
          </cell>
          <cell r="V262">
            <v>0</v>
          </cell>
          <cell r="W262" t="str">
            <v>#REF!</v>
          </cell>
          <cell r="X262" t="str">
            <v>#REF!</v>
          </cell>
          <cell r="Y262" t="str">
            <v>00. Drop</v>
          </cell>
        </row>
        <row r="263">
          <cell r="E263" t="str">
            <v>ODC-MAR-FA DS 3 (PT2 JUL-SO-ODP-MAR-FA/42)</v>
          </cell>
          <cell r="F263" t="str">
            <v>TA</v>
          </cell>
          <cell r="G263" t="str">
            <v>DROP</v>
          </cell>
          <cell r="L263">
            <v>4274170</v>
          </cell>
          <cell r="M263">
            <v>959430</v>
          </cell>
          <cell r="N263">
            <v>5233600</v>
          </cell>
          <cell r="O263">
            <v>0</v>
          </cell>
          <cell r="P263">
            <v>0</v>
          </cell>
          <cell r="Q263">
            <v>0</v>
          </cell>
          <cell r="R263">
            <v>5233600</v>
          </cell>
          <cell r="S263">
            <v>8</v>
          </cell>
          <cell r="T263">
            <v>0</v>
          </cell>
          <cell r="U263">
            <v>12</v>
          </cell>
          <cell r="V263">
            <v>0</v>
          </cell>
          <cell r="W263" t="str">
            <v>#REF!</v>
          </cell>
          <cell r="X263" t="str">
            <v>#REF!</v>
          </cell>
          <cell r="Y263" t="str">
            <v>00. Drop</v>
          </cell>
        </row>
        <row r="264">
          <cell r="E264" t="str">
            <v>ODC-MAR-FA DS 1</v>
          </cell>
          <cell r="F264" t="str">
            <v>TA</v>
          </cell>
          <cell r="G264" t="str">
            <v>DROP</v>
          </cell>
          <cell r="L264">
            <v>8091550</v>
          </cell>
          <cell r="M264">
            <v>1449019</v>
          </cell>
          <cell r="N264">
            <v>9540569</v>
          </cell>
          <cell r="O264">
            <v>0</v>
          </cell>
          <cell r="P264">
            <v>0</v>
          </cell>
          <cell r="Q264">
            <v>0</v>
          </cell>
          <cell r="R264">
            <v>9540569</v>
          </cell>
          <cell r="S264">
            <v>24</v>
          </cell>
          <cell r="T264">
            <v>0</v>
          </cell>
          <cell r="U264">
            <v>10</v>
          </cell>
          <cell r="V264">
            <v>0</v>
          </cell>
          <cell r="W264" t="str">
            <v>#REF!</v>
          </cell>
          <cell r="X264" t="str">
            <v>#REF!</v>
          </cell>
          <cell r="Y264" t="str">
            <v>00. Drop</v>
          </cell>
        </row>
        <row r="265">
          <cell r="E265" t="str">
            <v>ODC-MAT-FAQ DS 5 PT2+</v>
          </cell>
          <cell r="F265" t="str">
            <v>TA</v>
          </cell>
          <cell r="G265" t="str">
            <v>DROP</v>
          </cell>
          <cell r="L265">
            <v>6406935</v>
          </cell>
          <cell r="M265">
            <v>1563441</v>
          </cell>
          <cell r="N265">
            <v>7970376</v>
          </cell>
          <cell r="O265">
            <v>0</v>
          </cell>
          <cell r="P265">
            <v>0</v>
          </cell>
          <cell r="Q265">
            <v>0</v>
          </cell>
          <cell r="R265">
            <v>7970376</v>
          </cell>
          <cell r="S265">
            <v>8</v>
          </cell>
          <cell r="T265">
            <v>0</v>
          </cell>
          <cell r="U265">
            <v>25</v>
          </cell>
          <cell r="V265">
            <v>0</v>
          </cell>
          <cell r="W265" t="str">
            <v>#REF!</v>
          </cell>
          <cell r="X265" t="str">
            <v>#REF!</v>
          </cell>
          <cell r="Y265" t="str">
            <v>00. Drop</v>
          </cell>
        </row>
        <row r="266">
          <cell r="E266" t="str">
            <v>ODC-MAT-FAT DS 5 (PT2-SUG-ODP-MAT-FAA/014 FAA/D01/014.01---INSERT ODP)</v>
          </cell>
          <cell r="F266" t="str">
            <v>TA</v>
          </cell>
          <cell r="G266" t="str">
            <v>DROP</v>
          </cell>
          <cell r="L266">
            <v>2689717</v>
          </cell>
          <cell r="M266">
            <v>306076</v>
          </cell>
          <cell r="N266">
            <v>2995793</v>
          </cell>
          <cell r="O266">
            <v>0</v>
          </cell>
          <cell r="P266">
            <v>0</v>
          </cell>
          <cell r="Q266">
            <v>0</v>
          </cell>
          <cell r="R266">
            <v>2995793</v>
          </cell>
          <cell r="S266">
            <v>8</v>
          </cell>
          <cell r="T266">
            <v>32</v>
          </cell>
          <cell r="U266">
            <v>0</v>
          </cell>
          <cell r="V266">
            <v>0</v>
          </cell>
          <cell r="W266" t="str">
            <v>#REF!</v>
          </cell>
          <cell r="X266" t="str">
            <v>#REF!</v>
          </cell>
          <cell r="Y266" t="str">
            <v>00. Drop</v>
          </cell>
        </row>
        <row r="267">
          <cell r="E267" t="str">
            <v>PT2 MURNIATI,H.A. M.AKBAR MONO SYAM</v>
          </cell>
          <cell r="F267" t="str">
            <v>TA</v>
          </cell>
          <cell r="G267" t="str">
            <v>PO / SP</v>
          </cell>
          <cell r="H267" t="str">
            <v>C.Tel.96/LG 000/DR7-12700000/2021</v>
          </cell>
          <cell r="I267" t="str">
            <v>K.TEL.001977/HK.810/DR7-10400000/2021</v>
          </cell>
          <cell r="J267">
            <v>44316</v>
          </cell>
          <cell r="K267">
            <v>44405</v>
          </cell>
          <cell r="L267">
            <v>2576463</v>
          </cell>
          <cell r="M267">
            <v>364984</v>
          </cell>
          <cell r="N267">
            <v>2941447</v>
          </cell>
          <cell r="O267">
            <v>0</v>
          </cell>
          <cell r="P267">
            <v>0</v>
          </cell>
          <cell r="Q267">
            <v>0</v>
          </cell>
          <cell r="R267">
            <v>2941447</v>
          </cell>
          <cell r="S267">
            <v>8</v>
          </cell>
          <cell r="T267">
            <v>0</v>
          </cell>
          <cell r="U267">
            <v>1</v>
          </cell>
          <cell r="V267">
            <v>0</v>
          </cell>
          <cell r="W267" t="str">
            <v>#REF!</v>
          </cell>
          <cell r="X267" t="str">
            <v>#REF!</v>
          </cell>
          <cell r="Y267" t="str">
            <v>07. Selesai UT</v>
          </cell>
        </row>
        <row r="268">
          <cell r="E268" t="str">
            <v>SMAN 15 BONE</v>
          </cell>
          <cell r="F268" t="str">
            <v>TA</v>
          </cell>
          <cell r="G268" t="str">
            <v>PO / SP</v>
          </cell>
          <cell r="H268" t="str">
            <v>C.Tel.96/LG 000/DR7-12700000/2021</v>
          </cell>
          <cell r="I268" t="str">
            <v>K.TEL.001977/HK.810/DR7-10400000/2021</v>
          </cell>
          <cell r="J268">
            <v>44316</v>
          </cell>
          <cell r="K268">
            <v>44405</v>
          </cell>
          <cell r="L268">
            <v>3220412</v>
          </cell>
          <cell r="M268">
            <v>576605</v>
          </cell>
          <cell r="N268">
            <v>3797017</v>
          </cell>
          <cell r="O268">
            <v>0</v>
          </cell>
          <cell r="P268">
            <v>0</v>
          </cell>
          <cell r="Q268">
            <v>0</v>
          </cell>
          <cell r="R268">
            <v>3797017</v>
          </cell>
          <cell r="S268">
            <v>8</v>
          </cell>
          <cell r="T268">
            <v>8</v>
          </cell>
          <cell r="U268">
            <v>1</v>
          </cell>
          <cell r="V268">
            <v>0</v>
          </cell>
          <cell r="W268" t="str">
            <v>#REF!</v>
          </cell>
          <cell r="X268" t="str">
            <v>#REF!</v>
          </cell>
          <cell r="Y268" t="str">
            <v>07. Selesai UT</v>
          </cell>
        </row>
        <row r="269">
          <cell r="E269" t="str">
            <v>PT2_WTP_RIDWAN</v>
          </cell>
          <cell r="F269" t="str">
            <v>TA</v>
          </cell>
          <cell r="G269" t="str">
            <v>PO / SP</v>
          </cell>
          <cell r="H269" t="str">
            <v>C.Tel.96/LG 000/DR7-12700000/2021</v>
          </cell>
          <cell r="I269" t="str">
            <v>K.TEL.001977/HK.810/DR7-10400000/2021</v>
          </cell>
          <cell r="J269">
            <v>44316</v>
          </cell>
          <cell r="K269">
            <v>44405</v>
          </cell>
          <cell r="L269">
            <v>2576463</v>
          </cell>
          <cell r="M269">
            <v>364984</v>
          </cell>
          <cell r="N269">
            <v>2941447</v>
          </cell>
          <cell r="O269">
            <v>0</v>
          </cell>
          <cell r="P269">
            <v>0</v>
          </cell>
          <cell r="Q269">
            <v>0</v>
          </cell>
          <cell r="R269">
            <v>2941447</v>
          </cell>
          <cell r="S269">
            <v>8</v>
          </cell>
          <cell r="T269">
            <v>8</v>
          </cell>
          <cell r="U269">
            <v>1</v>
          </cell>
          <cell r="V269">
            <v>0</v>
          </cell>
          <cell r="W269" t="str">
            <v>#REF!</v>
          </cell>
          <cell r="X269" t="str">
            <v>#REF!</v>
          </cell>
          <cell r="Y269" t="str">
            <v>07. Selesai UT</v>
          </cell>
        </row>
        <row r="270">
          <cell r="E270" t="str">
            <v>PT2 JUL-SO-ODP-PKN-FAC/006</v>
          </cell>
          <cell r="F270" t="str">
            <v>TA</v>
          </cell>
          <cell r="G270" t="str">
            <v>DROP</v>
          </cell>
          <cell r="L270">
            <v>5830506</v>
          </cell>
          <cell r="M270">
            <v>1482175</v>
          </cell>
          <cell r="N270">
            <v>7312681</v>
          </cell>
          <cell r="O270">
            <v>0</v>
          </cell>
          <cell r="P270">
            <v>0</v>
          </cell>
          <cell r="Q270">
            <v>0</v>
          </cell>
          <cell r="R270">
            <v>7312681</v>
          </cell>
          <cell r="S270">
            <v>8</v>
          </cell>
          <cell r="T270">
            <v>0</v>
          </cell>
          <cell r="U270">
            <v>25</v>
          </cell>
          <cell r="V270">
            <v>0</v>
          </cell>
          <cell r="W270" t="str">
            <v>#REF!</v>
          </cell>
          <cell r="X270" t="str">
            <v>#REF!</v>
          </cell>
          <cell r="Y270" t="str">
            <v>00. Drop</v>
          </cell>
        </row>
        <row r="271">
          <cell r="E271" t="str">
            <v>PT2 PKN JUL-SO-ODP-PKN-FAA/14 ODP-PKN-FAA/14</v>
          </cell>
          <cell r="F271" t="str">
            <v>TA</v>
          </cell>
          <cell r="G271" t="str">
            <v>PO / SP</v>
          </cell>
          <cell r="H271" t="str">
            <v>C.Tel.96/LG 000/DR7-12700000/2021</v>
          </cell>
          <cell r="I271" t="str">
            <v>K.TEL.001977/HK.810/DR7-10400000/2021</v>
          </cell>
          <cell r="J271">
            <v>44316</v>
          </cell>
          <cell r="K271">
            <v>44405</v>
          </cell>
          <cell r="L271">
            <v>2707564</v>
          </cell>
          <cell r="M271">
            <v>310852</v>
          </cell>
          <cell r="N271">
            <v>3018416</v>
          </cell>
          <cell r="O271">
            <v>0</v>
          </cell>
          <cell r="P271">
            <v>0</v>
          </cell>
          <cell r="Q271">
            <v>0</v>
          </cell>
          <cell r="R271">
            <v>3018416</v>
          </cell>
          <cell r="S271">
            <v>8</v>
          </cell>
          <cell r="T271">
            <v>0</v>
          </cell>
          <cell r="U271">
            <v>0</v>
          </cell>
          <cell r="V271">
            <v>0</v>
          </cell>
          <cell r="W271" t="str">
            <v>#REF!</v>
          </cell>
          <cell r="X271" t="str">
            <v>#REF!</v>
          </cell>
          <cell r="Y271" t="str">
            <v>07. Selesai UT</v>
          </cell>
        </row>
        <row r="272">
          <cell r="E272" t="str">
            <v>IN75015496 HADI UTOMO</v>
          </cell>
          <cell r="F272" t="str">
            <v>TA</v>
          </cell>
          <cell r="G272" t="str">
            <v>DROP</v>
          </cell>
          <cell r="L272">
            <v>2576463</v>
          </cell>
          <cell r="M272">
            <v>364984</v>
          </cell>
          <cell r="N272">
            <v>2941447</v>
          </cell>
          <cell r="O272">
            <v>0</v>
          </cell>
          <cell r="P272">
            <v>0</v>
          </cell>
          <cell r="Q272">
            <v>0</v>
          </cell>
          <cell r="R272">
            <v>2941447</v>
          </cell>
          <cell r="S272">
            <v>8</v>
          </cell>
          <cell r="T272">
            <v>8</v>
          </cell>
          <cell r="U272">
            <v>1</v>
          </cell>
          <cell r="V272">
            <v>0</v>
          </cell>
          <cell r="W272" t="str">
            <v>#REF!</v>
          </cell>
          <cell r="X272" t="str">
            <v>#REF!</v>
          </cell>
          <cell r="Y272" t="str">
            <v>00. Drop</v>
          </cell>
        </row>
        <row r="273">
          <cell r="E273" t="str">
            <v>PT2 JUL-SO-ODP-MAR-FA46</v>
          </cell>
          <cell r="F273" t="str">
            <v>TA</v>
          </cell>
          <cell r="G273" t="str">
            <v>DROP</v>
          </cell>
          <cell r="L273">
            <v>2707564</v>
          </cell>
          <cell r="M273">
            <v>310852</v>
          </cell>
          <cell r="N273">
            <v>3018416</v>
          </cell>
          <cell r="O273">
            <v>0</v>
          </cell>
          <cell r="P273">
            <v>0</v>
          </cell>
          <cell r="Q273">
            <v>0</v>
          </cell>
          <cell r="R273">
            <v>3018416</v>
          </cell>
          <cell r="S273">
            <v>8</v>
          </cell>
          <cell r="T273">
            <v>8</v>
          </cell>
          <cell r="U273">
            <v>0</v>
          </cell>
          <cell r="V273">
            <v>0</v>
          </cell>
          <cell r="W273" t="str">
            <v>#REF!</v>
          </cell>
          <cell r="X273" t="str">
            <v>#REF!</v>
          </cell>
          <cell r="Y273" t="str">
            <v>00. Drop</v>
          </cell>
        </row>
        <row r="274">
          <cell r="E274" t="str">
            <v>PT2+ Sitti fudaya</v>
          </cell>
          <cell r="F274" t="str">
            <v>TA</v>
          </cell>
          <cell r="G274" t="str">
            <v>PO / SP</v>
          </cell>
          <cell r="H274" t="str">
            <v>C.Tel.96/LG 000/DR7-12700000/2021</v>
          </cell>
          <cell r="I274" t="str">
            <v>K.TEL.001977/HK.810/DR7-10400000/2021</v>
          </cell>
          <cell r="J274">
            <v>44316</v>
          </cell>
          <cell r="K274">
            <v>44405</v>
          </cell>
          <cell r="L274">
            <v>4844555</v>
          </cell>
          <cell r="M274">
            <v>1270525</v>
          </cell>
          <cell r="N274">
            <v>6115080</v>
          </cell>
          <cell r="O274">
            <v>0</v>
          </cell>
          <cell r="P274">
            <v>0</v>
          </cell>
          <cell r="Q274">
            <v>0</v>
          </cell>
          <cell r="R274">
            <v>6115080</v>
          </cell>
          <cell r="S274">
            <v>8</v>
          </cell>
          <cell r="T274">
            <v>8</v>
          </cell>
          <cell r="U274">
            <v>18</v>
          </cell>
          <cell r="V274">
            <v>0</v>
          </cell>
          <cell r="W274" t="str">
            <v>#REF!</v>
          </cell>
          <cell r="X274" t="str">
            <v>#REF!</v>
          </cell>
          <cell r="Y274" t="str">
            <v>07. Selesai UT</v>
          </cell>
        </row>
        <row r="275">
          <cell r="E275" t="str">
            <v>PT2+ Suci amalia azis</v>
          </cell>
          <cell r="F275" t="str">
            <v>TA</v>
          </cell>
          <cell r="G275" t="str">
            <v>PO / SP</v>
          </cell>
          <cell r="H275" t="str">
            <v>C.Tel.96/LG 000/DR7-12700000/2021</v>
          </cell>
          <cell r="I275" t="str">
            <v>K.TEL.001977/HK.810/DR7-10400000/2021</v>
          </cell>
          <cell r="J275">
            <v>44316</v>
          </cell>
          <cell r="K275">
            <v>44405</v>
          </cell>
          <cell r="L275">
            <v>7045051</v>
          </cell>
          <cell r="M275">
            <v>2012848</v>
          </cell>
          <cell r="N275">
            <v>9057899</v>
          </cell>
          <cell r="O275">
            <v>0</v>
          </cell>
          <cell r="P275">
            <v>0</v>
          </cell>
          <cell r="Q275">
            <v>0</v>
          </cell>
          <cell r="R275">
            <v>9057899</v>
          </cell>
          <cell r="S275">
            <v>8</v>
          </cell>
          <cell r="T275">
            <v>8</v>
          </cell>
          <cell r="U275">
            <v>31</v>
          </cell>
          <cell r="V275">
            <v>0</v>
          </cell>
          <cell r="W275" t="str">
            <v>#REF!</v>
          </cell>
          <cell r="X275" t="str">
            <v>#REF!</v>
          </cell>
          <cell r="Y275" t="str">
            <v>07. Selesai UT</v>
          </cell>
        </row>
        <row r="276">
          <cell r="E276" t="str">
            <v>PT2+ SitI maimunah</v>
          </cell>
          <cell r="F276" t="str">
            <v>TA</v>
          </cell>
          <cell r="G276" t="str">
            <v>PO / SP</v>
          </cell>
          <cell r="H276" t="str">
            <v>C.Tel.96/LG 000/DR7-12700000/2021</v>
          </cell>
          <cell r="I276" t="str">
            <v>K.TEL.001977/HK.810/DR7-10400000/2021</v>
          </cell>
          <cell r="J276">
            <v>44316</v>
          </cell>
          <cell r="K276">
            <v>44405</v>
          </cell>
          <cell r="L276">
            <v>2766958</v>
          </cell>
          <cell r="M276">
            <v>578984</v>
          </cell>
          <cell r="N276">
            <v>3345942</v>
          </cell>
          <cell r="O276">
            <v>0</v>
          </cell>
          <cell r="P276">
            <v>0</v>
          </cell>
          <cell r="Q276">
            <v>0</v>
          </cell>
          <cell r="R276">
            <v>3345942</v>
          </cell>
          <cell r="S276">
            <v>8</v>
          </cell>
          <cell r="T276">
            <v>8</v>
          </cell>
          <cell r="U276">
            <v>1</v>
          </cell>
          <cell r="V276">
            <v>0</v>
          </cell>
          <cell r="W276" t="str">
            <v>#REF!</v>
          </cell>
          <cell r="X276" t="str">
            <v>#REF!</v>
          </cell>
          <cell r="Y276" t="str">
            <v>07. Selesai UT</v>
          </cell>
        </row>
        <row r="277">
          <cell r="E277" t="str">
            <v>PT2+ Reni</v>
          </cell>
          <cell r="F277" t="str">
            <v>TA</v>
          </cell>
          <cell r="G277" t="str">
            <v>PO / SP</v>
          </cell>
          <cell r="H277" t="str">
            <v>C.Tel.96/LG 000/DR7-12700000/2021</v>
          </cell>
          <cell r="I277" t="str">
            <v>K.TEL.001977/HK.810/DR7-10400000/2021</v>
          </cell>
          <cell r="J277">
            <v>44316</v>
          </cell>
          <cell r="K277">
            <v>44405</v>
          </cell>
          <cell r="L277">
            <v>2576463</v>
          </cell>
          <cell r="M277">
            <v>364984</v>
          </cell>
          <cell r="N277">
            <v>2941447</v>
          </cell>
          <cell r="O277">
            <v>0</v>
          </cell>
          <cell r="P277">
            <v>0</v>
          </cell>
          <cell r="Q277">
            <v>0</v>
          </cell>
          <cell r="R277">
            <v>2941447</v>
          </cell>
          <cell r="S277">
            <v>8</v>
          </cell>
          <cell r="T277">
            <v>8</v>
          </cell>
          <cell r="U277">
            <v>1</v>
          </cell>
          <cell r="V277">
            <v>0</v>
          </cell>
          <cell r="W277" t="str">
            <v>#REF!</v>
          </cell>
          <cell r="X277" t="str">
            <v>#REF!</v>
          </cell>
          <cell r="Y277" t="str">
            <v>07. Selesai UT</v>
          </cell>
        </row>
        <row r="278">
          <cell r="E278" t="str">
            <v>NABIL SANGGA BUANA</v>
          </cell>
          <cell r="F278" t="str">
            <v>TA</v>
          </cell>
          <cell r="G278" t="str">
            <v>PO / SP</v>
          </cell>
          <cell r="H278" t="str">
            <v>C.Tel.96/LG 000/DR7-12700000/2021</v>
          </cell>
          <cell r="I278" t="str">
            <v>K.TEL.001977/HK.810/DR7-10400000/2021</v>
          </cell>
          <cell r="J278">
            <v>44316</v>
          </cell>
          <cell r="K278">
            <v>44405</v>
          </cell>
          <cell r="L278">
            <v>2576463</v>
          </cell>
          <cell r="M278">
            <v>364984</v>
          </cell>
          <cell r="N278">
            <v>2941447</v>
          </cell>
          <cell r="O278">
            <v>0</v>
          </cell>
          <cell r="P278">
            <v>0</v>
          </cell>
          <cell r="Q278">
            <v>0</v>
          </cell>
          <cell r="R278">
            <v>2941447</v>
          </cell>
          <cell r="S278">
            <v>8</v>
          </cell>
          <cell r="T278">
            <v>8</v>
          </cell>
          <cell r="U278">
            <v>1</v>
          </cell>
          <cell r="V278">
            <v>0</v>
          </cell>
          <cell r="W278" t="str">
            <v>#REF!</v>
          </cell>
          <cell r="X278" t="str">
            <v>#REF!</v>
          </cell>
          <cell r="Y278" t="str">
            <v>07. Selesai UT</v>
          </cell>
        </row>
        <row r="279">
          <cell r="E279" t="str">
            <v>PT2PLUS MITRA AGENSI KEUANGAN</v>
          </cell>
          <cell r="F279" t="str">
            <v>TA</v>
          </cell>
          <cell r="G279" t="str">
            <v>PO / SP</v>
          </cell>
          <cell r="H279" t="str">
            <v>C.Tel.96/LG 000/DR7-12700000/2021</v>
          </cell>
          <cell r="I279" t="str">
            <v>K.TEL.001977/HK.810/DR7-10400000/2021</v>
          </cell>
          <cell r="J279">
            <v>44316</v>
          </cell>
          <cell r="K279">
            <v>44405</v>
          </cell>
          <cell r="L279">
            <v>2576463</v>
          </cell>
          <cell r="M279">
            <v>364984</v>
          </cell>
          <cell r="N279">
            <v>2941447</v>
          </cell>
          <cell r="O279">
            <v>0</v>
          </cell>
          <cell r="P279">
            <v>0</v>
          </cell>
          <cell r="Q279">
            <v>0</v>
          </cell>
          <cell r="R279">
            <v>2941447</v>
          </cell>
          <cell r="S279">
            <v>8</v>
          </cell>
          <cell r="T279">
            <v>8</v>
          </cell>
          <cell r="U279">
            <v>1</v>
          </cell>
          <cell r="V279">
            <v>0</v>
          </cell>
          <cell r="W279" t="str">
            <v>#REF!</v>
          </cell>
          <cell r="X279" t="str">
            <v>#REF!</v>
          </cell>
          <cell r="Y279" t="str">
            <v>07. Selesai UT</v>
          </cell>
        </row>
        <row r="280">
          <cell r="E280" t="str">
            <v>MARLAN</v>
          </cell>
          <cell r="F280" t="str">
            <v>TA</v>
          </cell>
          <cell r="G280" t="str">
            <v>PO / SP</v>
          </cell>
          <cell r="H280" t="str">
            <v>C.Tel.96/LG 000/DR7-12700000/2021</v>
          </cell>
          <cell r="I280" t="str">
            <v>K.TEL.001977/HK.810/DR7-10400000/2021</v>
          </cell>
          <cell r="J280">
            <v>44316</v>
          </cell>
          <cell r="K280">
            <v>44405</v>
          </cell>
          <cell r="L280">
            <v>4434935</v>
          </cell>
          <cell r="M280">
            <v>1168745</v>
          </cell>
          <cell r="N280">
            <v>5603680</v>
          </cell>
          <cell r="O280">
            <v>0</v>
          </cell>
          <cell r="P280">
            <v>0</v>
          </cell>
          <cell r="Q280">
            <v>0</v>
          </cell>
          <cell r="R280">
            <v>5603680</v>
          </cell>
          <cell r="S280">
            <v>8</v>
          </cell>
          <cell r="T280">
            <v>8</v>
          </cell>
          <cell r="U280">
            <v>16</v>
          </cell>
          <cell r="V280">
            <v>0</v>
          </cell>
          <cell r="W280" t="str">
            <v>#REF!</v>
          </cell>
          <cell r="X280" t="str">
            <v>#REF!</v>
          </cell>
          <cell r="Y280" t="str">
            <v>07. Selesai UT</v>
          </cell>
        </row>
        <row r="281">
          <cell r="E281" t="str">
            <v>M. NURUL SUPRIANTO</v>
          </cell>
          <cell r="F281" t="str">
            <v>TA</v>
          </cell>
          <cell r="G281" t="str">
            <v>PO / SP</v>
          </cell>
          <cell r="H281" t="str">
            <v>C.Tel.96/LG 000/DR7-12700000/2021</v>
          </cell>
          <cell r="I281" t="str">
            <v>K.TEL.001977/HK.810/DR7-10400000/2021</v>
          </cell>
          <cell r="J281">
            <v>44316</v>
          </cell>
          <cell r="K281">
            <v>44405</v>
          </cell>
          <cell r="L281">
            <v>5152926</v>
          </cell>
          <cell r="M281">
            <v>729968</v>
          </cell>
          <cell r="N281">
            <v>5882894</v>
          </cell>
          <cell r="O281">
            <v>0</v>
          </cell>
          <cell r="P281">
            <v>0</v>
          </cell>
          <cell r="Q281">
            <v>0</v>
          </cell>
          <cell r="R281">
            <v>5882894</v>
          </cell>
          <cell r="S281">
            <v>16</v>
          </cell>
          <cell r="T281">
            <v>16</v>
          </cell>
          <cell r="U281">
            <v>2</v>
          </cell>
          <cell r="V281">
            <v>0</v>
          </cell>
          <cell r="W281" t="str">
            <v>#REF!</v>
          </cell>
          <cell r="X281" t="str">
            <v>#REF!</v>
          </cell>
          <cell r="Y281" t="str">
            <v>07. Selesai UT</v>
          </cell>
        </row>
        <row r="282">
          <cell r="E282" t="str">
            <v>PT2+ LOP FITRI HANDAYANI</v>
          </cell>
          <cell r="F282" t="str">
            <v>TA</v>
          </cell>
          <cell r="G282" t="str">
            <v>PO / SP</v>
          </cell>
          <cell r="H282" t="str">
            <v>C.Tel.96/LG 000/DR7-12700000/2021</v>
          </cell>
          <cell r="I282" t="str">
            <v>K.TEL.001977/HK.810/DR7-10400000/2021</v>
          </cell>
          <cell r="J282">
            <v>44316</v>
          </cell>
          <cell r="K282">
            <v>44405</v>
          </cell>
          <cell r="L282">
            <v>72486765</v>
          </cell>
          <cell r="M282">
            <v>17591112</v>
          </cell>
          <cell r="N282">
            <v>90077877</v>
          </cell>
          <cell r="O282">
            <v>0</v>
          </cell>
          <cell r="P282">
            <v>0</v>
          </cell>
          <cell r="Q282">
            <v>0</v>
          </cell>
          <cell r="R282">
            <v>90077877</v>
          </cell>
          <cell r="S282">
            <v>88</v>
          </cell>
          <cell r="T282">
            <v>88</v>
          </cell>
          <cell r="U282">
            <v>259</v>
          </cell>
          <cell r="V282">
            <v>0</v>
          </cell>
          <cell r="W282" t="str">
            <v>#REF!</v>
          </cell>
          <cell r="X282" t="str">
            <v>#REF!</v>
          </cell>
          <cell r="Y282" t="str">
            <v>07. Selesai UT</v>
          </cell>
        </row>
        <row r="283">
          <cell r="E283" t="str">
            <v>PT2 SUG NARA ALAM PERMAI</v>
          </cell>
          <cell r="F283" t="str">
            <v>TA</v>
          </cell>
          <cell r="G283" t="str">
            <v>DROP</v>
          </cell>
          <cell r="L283">
            <v>14812920</v>
          </cell>
          <cell r="M283">
            <v>3501250</v>
          </cell>
          <cell r="N283">
            <v>18314170</v>
          </cell>
          <cell r="O283">
            <v>0</v>
          </cell>
          <cell r="P283">
            <v>0</v>
          </cell>
          <cell r="Q283">
            <v>0</v>
          </cell>
          <cell r="R283">
            <v>18314170</v>
          </cell>
          <cell r="S283">
            <v>8</v>
          </cell>
          <cell r="T283">
            <v>8</v>
          </cell>
          <cell r="U283">
            <v>56</v>
          </cell>
          <cell r="V283">
            <v>0</v>
          </cell>
          <cell r="W283" t="str">
            <v>#REF!</v>
          </cell>
          <cell r="X283" t="str">
            <v>#REF!</v>
          </cell>
          <cell r="Y283" t="str">
            <v>00. Drop</v>
          </cell>
        </row>
        <row r="284">
          <cell r="E284" t="str">
            <v>KANTOR BUPAT GOWA</v>
          </cell>
          <cell r="F284" t="str">
            <v>TA</v>
          </cell>
          <cell r="G284" t="str">
            <v>PO / SP</v>
          </cell>
          <cell r="H284" t="str">
            <v>C.Tel.96/LG 000/DR7-12700000/2021</v>
          </cell>
          <cell r="I284" t="str">
            <v>K.TEL.001977/HK.810/DR7-10400000/2021</v>
          </cell>
          <cell r="J284">
            <v>44316</v>
          </cell>
          <cell r="K284">
            <v>44405</v>
          </cell>
          <cell r="L284">
            <v>6175842</v>
          </cell>
          <cell r="M284">
            <v>1414702</v>
          </cell>
          <cell r="N284">
            <v>7590544</v>
          </cell>
          <cell r="O284">
            <v>0</v>
          </cell>
          <cell r="P284">
            <v>0</v>
          </cell>
          <cell r="Q284">
            <v>0</v>
          </cell>
          <cell r="R284">
            <v>7590544</v>
          </cell>
          <cell r="S284">
            <v>8</v>
          </cell>
          <cell r="T284">
            <v>8</v>
          </cell>
          <cell r="U284">
            <v>17</v>
          </cell>
          <cell r="V284">
            <v>0</v>
          </cell>
          <cell r="W284" t="str">
            <v>#REF!</v>
          </cell>
          <cell r="X284" t="str">
            <v>#REF!</v>
          </cell>
          <cell r="Y284" t="str">
            <v>07. Selesai UT</v>
          </cell>
        </row>
        <row r="285">
          <cell r="E285" t="str">
            <v>PT2+ DEDI ASKARI RAHMAT</v>
          </cell>
          <cell r="F285" t="str">
            <v>TA</v>
          </cell>
          <cell r="G285" t="str">
            <v>PO / SP</v>
          </cell>
          <cell r="H285" t="str">
            <v>C.Tel.96/LG 000/DR7-12700000/2021</v>
          </cell>
          <cell r="I285" t="str">
            <v>K.TEL.001977/HK.810/DR7-10400000/2021</v>
          </cell>
          <cell r="J285">
            <v>44316</v>
          </cell>
          <cell r="K285">
            <v>44405</v>
          </cell>
          <cell r="L285">
            <v>4019589</v>
          </cell>
          <cell r="M285">
            <v>1132209</v>
          </cell>
          <cell r="N285">
            <v>5151798</v>
          </cell>
          <cell r="O285">
            <v>0</v>
          </cell>
          <cell r="P285">
            <v>0</v>
          </cell>
          <cell r="Q285">
            <v>0</v>
          </cell>
          <cell r="R285">
            <v>5151798</v>
          </cell>
          <cell r="S285">
            <v>8</v>
          </cell>
          <cell r="T285">
            <v>8</v>
          </cell>
          <cell r="U285">
            <v>13</v>
          </cell>
          <cell r="V285">
            <v>0</v>
          </cell>
          <cell r="W285" t="str">
            <v>#REF!</v>
          </cell>
          <cell r="X285" t="str">
            <v>#REF!</v>
          </cell>
          <cell r="Y285" t="str">
            <v>07. Selesai UT</v>
          </cell>
        </row>
        <row r="286">
          <cell r="E286" t="str">
            <v>PT2+ PNK SALSABILA</v>
          </cell>
          <cell r="F286" t="str">
            <v>TA</v>
          </cell>
          <cell r="G286" t="str">
            <v>DROP</v>
          </cell>
          <cell r="L286">
            <v>14929061</v>
          </cell>
          <cell r="M286">
            <v>3458873</v>
          </cell>
          <cell r="N286">
            <v>18387934</v>
          </cell>
          <cell r="O286">
            <v>0</v>
          </cell>
          <cell r="P286">
            <v>0</v>
          </cell>
          <cell r="Q286">
            <v>0</v>
          </cell>
          <cell r="R286">
            <v>18387934</v>
          </cell>
          <cell r="S286">
            <v>32</v>
          </cell>
          <cell r="T286">
            <v>32</v>
          </cell>
          <cell r="U286">
            <v>47</v>
          </cell>
          <cell r="V286">
            <v>0</v>
          </cell>
          <cell r="W286" t="str">
            <v>#REF!</v>
          </cell>
          <cell r="X286" t="str">
            <v>#REF!</v>
          </cell>
          <cell r="Y286" t="str">
            <v>00. Drop</v>
          </cell>
        </row>
        <row r="287">
          <cell r="E287" t="str">
            <v>AURI DAYA GRANDMALL</v>
          </cell>
          <cell r="F287" t="str">
            <v>TA</v>
          </cell>
          <cell r="G287" t="str">
            <v>PO / SP</v>
          </cell>
          <cell r="H287" t="str">
            <v>C.Tel.96/LG 000/DR7-12700000/2021</v>
          </cell>
          <cell r="I287" t="str">
            <v>K.TEL.001977/HK.810/DR7-10400000/2021</v>
          </cell>
          <cell r="J287">
            <v>44316</v>
          </cell>
          <cell r="K287">
            <v>44405</v>
          </cell>
          <cell r="L287">
            <v>24544162</v>
          </cell>
          <cell r="M287">
            <v>6067375</v>
          </cell>
          <cell r="N287">
            <v>30611537</v>
          </cell>
          <cell r="O287">
            <v>0</v>
          </cell>
          <cell r="P287">
            <v>0</v>
          </cell>
          <cell r="Q287">
            <v>0</v>
          </cell>
          <cell r="R287">
            <v>30611537</v>
          </cell>
          <cell r="S287">
            <v>32</v>
          </cell>
          <cell r="T287">
            <v>56</v>
          </cell>
          <cell r="U287">
            <v>100</v>
          </cell>
          <cell r="V287">
            <v>0</v>
          </cell>
          <cell r="W287" t="str">
            <v>#REF!</v>
          </cell>
          <cell r="X287" t="str">
            <v>#REF!</v>
          </cell>
          <cell r="Y287" t="str">
            <v>07. Selesai UT</v>
          </cell>
        </row>
        <row r="288">
          <cell r="E288" t="str">
            <v>DAKOTA</v>
          </cell>
          <cell r="F288" t="str">
            <v>TA</v>
          </cell>
          <cell r="G288" t="str">
            <v>DROP</v>
          </cell>
          <cell r="L288">
            <v>97798013</v>
          </cell>
          <cell r="M288">
            <v>26066845</v>
          </cell>
          <cell r="N288">
            <v>123864858</v>
          </cell>
          <cell r="O288">
            <v>0</v>
          </cell>
          <cell r="P288">
            <v>0</v>
          </cell>
          <cell r="Q288">
            <v>0</v>
          </cell>
          <cell r="R288">
            <v>123864858</v>
          </cell>
          <cell r="S288">
            <v>64</v>
          </cell>
          <cell r="T288">
            <v>0</v>
          </cell>
          <cell r="U288">
            <v>445</v>
          </cell>
          <cell r="V288">
            <v>0</v>
          </cell>
          <cell r="W288" t="str">
            <v>#REF!</v>
          </cell>
          <cell r="X288" t="str">
            <v>#REF!</v>
          </cell>
          <cell r="Y288" t="str">
            <v>00. Drop</v>
          </cell>
        </row>
        <row r="289">
          <cell r="E289" t="str">
            <v>LOP KUPER</v>
          </cell>
          <cell r="F289" t="str">
            <v>TA</v>
          </cell>
          <cell r="G289" t="str">
            <v>PO / SP</v>
          </cell>
          <cell r="H289" t="str">
            <v>C.Tel.94/LG 000/DR7-12700000/2021</v>
          </cell>
          <cell r="I289" t="str">
            <v>K.TEL.001976/HK.810/DR7-10400000/2021</v>
          </cell>
          <cell r="J289">
            <v>44316</v>
          </cell>
          <cell r="K289">
            <v>44405</v>
          </cell>
          <cell r="L289">
            <v>78173514</v>
          </cell>
          <cell r="M289">
            <v>23765648</v>
          </cell>
          <cell r="N289">
            <v>101939162</v>
          </cell>
          <cell r="O289">
            <v>0</v>
          </cell>
          <cell r="P289">
            <v>0</v>
          </cell>
          <cell r="Q289">
            <v>0</v>
          </cell>
          <cell r="R289">
            <v>101939162</v>
          </cell>
          <cell r="S289">
            <v>96</v>
          </cell>
          <cell r="T289">
            <v>80</v>
          </cell>
          <cell r="U289">
            <v>264</v>
          </cell>
          <cell r="V289">
            <v>0</v>
          </cell>
          <cell r="W289" t="str">
            <v>#REF!</v>
          </cell>
          <cell r="X289" t="str">
            <v>#REF!</v>
          </cell>
          <cell r="Y289" t="str">
            <v>07. Selesai UT</v>
          </cell>
        </row>
        <row r="290">
          <cell r="E290" t="str">
            <v>LOP KUPRIK KIRI</v>
          </cell>
          <cell r="F290" t="str">
            <v>TA</v>
          </cell>
          <cell r="G290" t="str">
            <v>PO / SP</v>
          </cell>
          <cell r="H290" t="str">
            <v>C.Tel.94/LG 000/DR7-12700000/2021</v>
          </cell>
          <cell r="I290" t="str">
            <v>K.TEL.001976/HK.810/DR7-10400000/2021</v>
          </cell>
          <cell r="J290">
            <v>44316</v>
          </cell>
          <cell r="K290">
            <v>44405</v>
          </cell>
          <cell r="L290">
            <v>182376538</v>
          </cell>
          <cell r="M290">
            <v>45671504</v>
          </cell>
          <cell r="N290">
            <v>228048042</v>
          </cell>
          <cell r="O290">
            <v>0</v>
          </cell>
          <cell r="P290">
            <v>0</v>
          </cell>
          <cell r="Q290">
            <v>0</v>
          </cell>
          <cell r="R290">
            <v>228048042</v>
          </cell>
          <cell r="S290">
            <v>160</v>
          </cell>
          <cell r="T290">
            <v>160</v>
          </cell>
          <cell r="U290">
            <v>377</v>
          </cell>
          <cell r="V290">
            <v>0</v>
          </cell>
          <cell r="W290" t="str">
            <v>#REF!</v>
          </cell>
          <cell r="X290" t="str">
            <v>#REF!</v>
          </cell>
          <cell r="Y290" t="str">
            <v>07. Selesai UT</v>
          </cell>
        </row>
        <row r="291">
          <cell r="E291" t="str">
            <v>LOP ERMASU KOTA</v>
          </cell>
          <cell r="F291" t="str">
            <v>TA</v>
          </cell>
          <cell r="G291" t="str">
            <v>PO / SP</v>
          </cell>
          <cell r="H291" t="str">
            <v>C.Tel.94/LG 000/DR7-12700000/2021</v>
          </cell>
          <cell r="I291" t="str">
            <v>K.TEL.001976/HK.810/DR7-10400000/2021</v>
          </cell>
          <cell r="J291">
            <v>44316</v>
          </cell>
          <cell r="K291">
            <v>44405</v>
          </cell>
          <cell r="L291">
            <v>372309504</v>
          </cell>
          <cell r="M291">
            <v>107556676</v>
          </cell>
          <cell r="N291">
            <v>479866180</v>
          </cell>
          <cell r="O291">
            <v>0</v>
          </cell>
          <cell r="P291">
            <v>0</v>
          </cell>
          <cell r="Q291">
            <v>0</v>
          </cell>
          <cell r="R291">
            <v>479866180</v>
          </cell>
          <cell r="S291">
            <v>368</v>
          </cell>
          <cell r="T291">
            <v>368</v>
          </cell>
          <cell r="U291">
            <v>1194</v>
          </cell>
          <cell r="V291">
            <v>0</v>
          </cell>
          <cell r="W291" t="str">
            <v>#REF!</v>
          </cell>
          <cell r="X291" t="str">
            <v>#REF!</v>
          </cell>
          <cell r="Y291" t="str">
            <v>07. Selesai UT</v>
          </cell>
        </row>
        <row r="292">
          <cell r="E292" t="str">
            <v>PT2 JAP-FZ</v>
          </cell>
          <cell r="F292" t="str">
            <v>TA</v>
          </cell>
          <cell r="G292" t="str">
            <v>PO / SP</v>
          </cell>
          <cell r="H292" t="str">
            <v>C.Tel.94/LG 000/DR7-12700000/2021</v>
          </cell>
          <cell r="I292" t="str">
            <v>K.TEL.001976/HK.810/DR7-10400000/2021</v>
          </cell>
          <cell r="J292">
            <v>44316</v>
          </cell>
          <cell r="K292">
            <v>44405</v>
          </cell>
          <cell r="L292">
            <v>159129225</v>
          </cell>
          <cell r="M292">
            <v>42906793</v>
          </cell>
          <cell r="N292">
            <v>202036018</v>
          </cell>
          <cell r="O292">
            <v>0</v>
          </cell>
          <cell r="P292">
            <v>0</v>
          </cell>
          <cell r="Q292">
            <v>0</v>
          </cell>
          <cell r="R292">
            <v>202036018</v>
          </cell>
          <cell r="S292">
            <v>192</v>
          </cell>
          <cell r="T292">
            <v>0</v>
          </cell>
          <cell r="U292">
            <v>358</v>
          </cell>
          <cell r="V292">
            <v>0</v>
          </cell>
          <cell r="W292" t="str">
            <v>#REF!</v>
          </cell>
          <cell r="X292" t="str">
            <v>#REF!</v>
          </cell>
          <cell r="Y292" t="str">
            <v>04. Instalasi</v>
          </cell>
        </row>
        <row r="293">
          <cell r="E293" t="str">
            <v>PT2 ODC-WAE-FG</v>
          </cell>
          <cell r="F293" t="str">
            <v>TA</v>
          </cell>
          <cell r="G293" t="str">
            <v>PO / SP</v>
          </cell>
          <cell r="H293" t="str">
            <v>C.Tel.94/LG 000/DR7-12700000/2021</v>
          </cell>
          <cell r="I293" t="str">
            <v>K.TEL.001976/HK.810/DR7-10400000/2021</v>
          </cell>
          <cell r="J293">
            <v>44316</v>
          </cell>
          <cell r="K293">
            <v>44405</v>
          </cell>
          <cell r="L293">
            <v>176648430</v>
          </cell>
          <cell r="M293">
            <v>46297183</v>
          </cell>
          <cell r="N293">
            <v>222945613</v>
          </cell>
          <cell r="O293">
            <v>0</v>
          </cell>
          <cell r="P293">
            <v>0</v>
          </cell>
          <cell r="Q293">
            <v>0</v>
          </cell>
          <cell r="R293">
            <v>222945613</v>
          </cell>
          <cell r="S293">
            <v>192</v>
          </cell>
          <cell r="T293">
            <v>0</v>
          </cell>
          <cell r="U293">
            <v>328</v>
          </cell>
          <cell r="V293">
            <v>0</v>
          </cell>
          <cell r="W293" t="str">
            <v>#REF!</v>
          </cell>
          <cell r="X293" t="str">
            <v>#REF!</v>
          </cell>
          <cell r="Y293" t="str">
            <v>04. Instalasi</v>
          </cell>
        </row>
        <row r="294">
          <cell r="E294" t="str">
            <v>PT2 NAWARIPI</v>
          </cell>
          <cell r="F294" t="str">
            <v>TA</v>
          </cell>
          <cell r="G294" t="str">
            <v>PO / SP</v>
          </cell>
          <cell r="H294" t="str">
            <v>C.Tel.94/LG 000/DR7-12700000/2021</v>
          </cell>
          <cell r="I294" t="str">
            <v>K.TEL.001976/HK.810/DR7-10400000/2021</v>
          </cell>
          <cell r="J294">
            <v>44316</v>
          </cell>
          <cell r="K294">
            <v>44405</v>
          </cell>
          <cell r="L294">
            <v>184731442</v>
          </cell>
          <cell r="M294">
            <v>50673989</v>
          </cell>
          <cell r="N294">
            <v>235405431</v>
          </cell>
          <cell r="O294">
            <v>0</v>
          </cell>
          <cell r="P294">
            <v>0</v>
          </cell>
          <cell r="Q294">
            <v>0</v>
          </cell>
          <cell r="R294">
            <v>235405431</v>
          </cell>
          <cell r="S294">
            <v>176</v>
          </cell>
          <cell r="T294">
            <v>176</v>
          </cell>
          <cell r="U294">
            <v>542</v>
          </cell>
          <cell r="V294">
            <v>0</v>
          </cell>
          <cell r="W294" t="str">
            <v>#REF!</v>
          </cell>
          <cell r="X294" t="str">
            <v>#REF!</v>
          </cell>
          <cell r="Y294" t="str">
            <v>07. Selesai UT</v>
          </cell>
        </row>
        <row r="295">
          <cell r="E295" t="str">
            <v>KWAMKI BARU PUSKESMAS</v>
          </cell>
          <cell r="F295" t="str">
            <v>TA</v>
          </cell>
          <cell r="G295" t="str">
            <v>PO / SP</v>
          </cell>
          <cell r="H295" t="str">
            <v>C.Tel.94/LG 000/DR7-12700000/2021</v>
          </cell>
          <cell r="I295" t="str">
            <v>K.TEL.001976/HK.810/DR7-10400000/2021</v>
          </cell>
          <cell r="J295">
            <v>44316</v>
          </cell>
          <cell r="K295">
            <v>44405</v>
          </cell>
          <cell r="L295">
            <v>15685160</v>
          </cell>
          <cell r="M295">
            <v>4717807</v>
          </cell>
          <cell r="N295">
            <v>20402967</v>
          </cell>
          <cell r="O295">
            <v>0</v>
          </cell>
          <cell r="P295">
            <v>0</v>
          </cell>
          <cell r="Q295">
            <v>0</v>
          </cell>
          <cell r="R295">
            <v>20402967</v>
          </cell>
          <cell r="S295">
            <v>16</v>
          </cell>
          <cell r="T295">
            <v>16</v>
          </cell>
          <cell r="U295">
            <v>53</v>
          </cell>
          <cell r="V295">
            <v>0</v>
          </cell>
          <cell r="W295" t="str">
            <v>#REF!</v>
          </cell>
          <cell r="X295" t="str">
            <v>#REF!</v>
          </cell>
          <cell r="Y295" t="str">
            <v>07. Selesai UT</v>
          </cell>
        </row>
        <row r="296">
          <cell r="E296" t="str">
            <v>GG SAHABAT</v>
          </cell>
          <cell r="F296" t="str">
            <v>TA</v>
          </cell>
          <cell r="G296" t="str">
            <v>PO / SP</v>
          </cell>
          <cell r="H296" t="str">
            <v>C.Tel.94/LG 000/DR7-12700000/2021</v>
          </cell>
          <cell r="I296" t="str">
            <v>K.TEL.001976/HK.810/DR7-10400000/2021</v>
          </cell>
          <cell r="J296">
            <v>44316</v>
          </cell>
          <cell r="K296">
            <v>44405</v>
          </cell>
          <cell r="L296">
            <v>56294179</v>
          </cell>
          <cell r="M296">
            <v>13169832</v>
          </cell>
          <cell r="N296">
            <v>69464011</v>
          </cell>
          <cell r="O296">
            <v>0</v>
          </cell>
          <cell r="P296">
            <v>0</v>
          </cell>
          <cell r="Q296">
            <v>0</v>
          </cell>
          <cell r="R296">
            <v>69464011</v>
          </cell>
          <cell r="S296">
            <v>56</v>
          </cell>
          <cell r="T296">
            <v>56</v>
          </cell>
          <cell r="U296">
            <v>95</v>
          </cell>
          <cell r="V296">
            <v>0</v>
          </cell>
          <cell r="W296" t="str">
            <v>#REF!</v>
          </cell>
          <cell r="X296" t="str">
            <v>#REF!</v>
          </cell>
          <cell r="Y296" t="str">
            <v>07. Selesai UT</v>
          </cell>
        </row>
        <row r="297">
          <cell r="E297" t="str">
            <v>JLN BUSIRI TONGKONAN</v>
          </cell>
          <cell r="F297" t="str">
            <v>TA</v>
          </cell>
          <cell r="G297" t="str">
            <v>PO / SP</v>
          </cell>
          <cell r="H297" t="str">
            <v>C.Tel.94/LG 000/DR7-12700000/2021</v>
          </cell>
          <cell r="I297" t="str">
            <v>K.TEL.001976/HK.810/DR7-10400000/2021</v>
          </cell>
          <cell r="J297">
            <v>44316</v>
          </cell>
          <cell r="K297">
            <v>44405</v>
          </cell>
          <cell r="L297">
            <v>25739410</v>
          </cell>
          <cell r="M297">
            <v>7001148</v>
          </cell>
          <cell r="N297">
            <v>32740558</v>
          </cell>
          <cell r="O297">
            <v>0</v>
          </cell>
          <cell r="P297">
            <v>0</v>
          </cell>
          <cell r="Q297">
            <v>0</v>
          </cell>
          <cell r="R297">
            <v>32740558</v>
          </cell>
          <cell r="S297">
            <v>40</v>
          </cell>
          <cell r="T297">
            <v>40</v>
          </cell>
          <cell r="U297">
            <v>58</v>
          </cell>
          <cell r="V297">
            <v>0</v>
          </cell>
          <cell r="W297" t="str">
            <v>#REF!</v>
          </cell>
          <cell r="X297" t="str">
            <v>#REF!</v>
          </cell>
          <cell r="Y297" t="str">
            <v>07. Selesai UT</v>
          </cell>
        </row>
        <row r="298">
          <cell r="E298" t="str">
            <v>NEW DIST ABE-FKA</v>
          </cell>
          <cell r="F298" t="str">
            <v>TA</v>
          </cell>
          <cell r="G298" t="str">
            <v>PO / SP</v>
          </cell>
          <cell r="H298" t="str">
            <v>C.Tel.94/LG 000/DR7-12700000/2021</v>
          </cell>
          <cell r="I298" t="str">
            <v>K.TEL.001976/HK.810/DR7-10400000/2021</v>
          </cell>
          <cell r="J298">
            <v>44316</v>
          </cell>
          <cell r="K298">
            <v>44405</v>
          </cell>
          <cell r="L298">
            <v>266148344</v>
          </cell>
          <cell r="M298">
            <v>73761787</v>
          </cell>
          <cell r="N298">
            <v>339910131</v>
          </cell>
          <cell r="O298">
            <v>0</v>
          </cell>
          <cell r="P298">
            <v>0</v>
          </cell>
          <cell r="Q298">
            <v>0</v>
          </cell>
          <cell r="R298">
            <v>339910131</v>
          </cell>
          <cell r="S298">
            <v>312</v>
          </cell>
          <cell r="T298">
            <v>0</v>
          </cell>
          <cell r="U298">
            <v>632</v>
          </cell>
          <cell r="V298">
            <v>0</v>
          </cell>
          <cell r="W298" t="str">
            <v>#REF!</v>
          </cell>
          <cell r="X298" t="str">
            <v>#REF!</v>
          </cell>
          <cell r="Y298" t="str">
            <v>04. Instalasi</v>
          </cell>
        </row>
        <row r="299">
          <cell r="E299" t="str">
            <v>PT2 HAMADI</v>
          </cell>
          <cell r="F299" t="str">
            <v>TA</v>
          </cell>
          <cell r="G299" t="str">
            <v>PO / SP</v>
          </cell>
          <cell r="H299" t="str">
            <v>C.Tel.94/LG 000/DR7-12700000/2021</v>
          </cell>
          <cell r="I299" t="str">
            <v>K.TEL.001976/HK.810/DR7-10400000/2021</v>
          </cell>
          <cell r="J299">
            <v>44316</v>
          </cell>
          <cell r="K299">
            <v>44405</v>
          </cell>
          <cell r="L299">
            <v>136653541</v>
          </cell>
          <cell r="M299">
            <v>36971256</v>
          </cell>
          <cell r="N299">
            <v>173624797</v>
          </cell>
          <cell r="O299">
            <v>0</v>
          </cell>
          <cell r="P299">
            <v>0</v>
          </cell>
          <cell r="Q299">
            <v>0</v>
          </cell>
          <cell r="R299">
            <v>173624797</v>
          </cell>
          <cell r="S299">
            <v>192</v>
          </cell>
          <cell r="T299">
            <v>192</v>
          </cell>
          <cell r="U299">
            <v>350</v>
          </cell>
          <cell r="V299">
            <v>0</v>
          </cell>
          <cell r="W299" t="str">
            <v>#REF!</v>
          </cell>
          <cell r="X299" t="str">
            <v>#REF!</v>
          </cell>
          <cell r="Y299" t="str">
            <v>05. Install Done</v>
          </cell>
        </row>
        <row r="300">
          <cell r="E300" t="str">
            <v>PT2 ENTROP AREA</v>
          </cell>
          <cell r="F300" t="str">
            <v>TA</v>
          </cell>
          <cell r="G300" t="str">
            <v>PO / SP</v>
          </cell>
          <cell r="H300" t="str">
            <v>C.Tel.94/LG 000/DR7-12700000/2021</v>
          </cell>
          <cell r="I300" t="str">
            <v>K.TEL.001976/HK.810/DR7-10400000/2021</v>
          </cell>
          <cell r="J300">
            <v>44316</v>
          </cell>
          <cell r="K300">
            <v>44405</v>
          </cell>
          <cell r="L300">
            <v>124271886</v>
          </cell>
          <cell r="M300">
            <v>36191547</v>
          </cell>
          <cell r="N300">
            <v>160463433</v>
          </cell>
          <cell r="O300">
            <v>0</v>
          </cell>
          <cell r="P300">
            <v>0</v>
          </cell>
          <cell r="Q300">
            <v>0</v>
          </cell>
          <cell r="R300">
            <v>160463433</v>
          </cell>
          <cell r="S300">
            <v>144</v>
          </cell>
          <cell r="T300">
            <v>0</v>
          </cell>
          <cell r="U300">
            <v>377</v>
          </cell>
          <cell r="V300">
            <v>0</v>
          </cell>
          <cell r="W300" t="str">
            <v>#REF!</v>
          </cell>
          <cell r="X300" t="str">
            <v>#REF!</v>
          </cell>
          <cell r="Y300" t="str">
            <v>04. Instalasi</v>
          </cell>
        </row>
        <row r="301">
          <cell r="E301" t="str">
            <v>PT2 ENTROP SAGITA</v>
          </cell>
          <cell r="F301" t="str">
            <v>TA</v>
          </cell>
          <cell r="G301" t="str">
            <v>PO / SP</v>
          </cell>
          <cell r="H301" t="str">
            <v>C.Tel.94/LG 000/DR7-12700000/2021</v>
          </cell>
          <cell r="I301" t="str">
            <v>K.TEL.001976/HK.810/DR7-10400000/2021</v>
          </cell>
          <cell r="J301">
            <v>44316</v>
          </cell>
          <cell r="K301">
            <v>44405</v>
          </cell>
          <cell r="L301">
            <v>48793621</v>
          </cell>
          <cell r="M301">
            <v>15021442</v>
          </cell>
          <cell r="N301">
            <v>63815063</v>
          </cell>
          <cell r="O301">
            <v>0</v>
          </cell>
          <cell r="P301">
            <v>0</v>
          </cell>
          <cell r="Q301">
            <v>0</v>
          </cell>
          <cell r="R301">
            <v>63815063</v>
          </cell>
          <cell r="S301">
            <v>64</v>
          </cell>
          <cell r="T301">
            <v>0</v>
          </cell>
          <cell r="U301">
            <v>144</v>
          </cell>
          <cell r="V301">
            <v>0</v>
          </cell>
          <cell r="W301" t="str">
            <v>#REF!</v>
          </cell>
          <cell r="X301" t="str">
            <v>#REF!</v>
          </cell>
          <cell r="Y301" t="str">
            <v>04. Instalasi</v>
          </cell>
        </row>
        <row r="302">
          <cell r="E302" t="str">
            <v>PT2 ENTROP SMU4</v>
          </cell>
          <cell r="F302" t="str">
            <v>TA</v>
          </cell>
          <cell r="G302" t="str">
            <v>PO / SP</v>
          </cell>
          <cell r="H302" t="str">
            <v>C.Tel.94/LG 000/DR7-12700000/2021</v>
          </cell>
          <cell r="I302" t="str">
            <v>K.TEL.001976/HK.810/DR7-10400000/2021</v>
          </cell>
          <cell r="J302">
            <v>44316</v>
          </cell>
          <cell r="K302">
            <v>44405</v>
          </cell>
          <cell r="L302">
            <v>183893846</v>
          </cell>
          <cell r="M302">
            <v>46121961</v>
          </cell>
          <cell r="N302">
            <v>230015807</v>
          </cell>
          <cell r="O302">
            <v>0</v>
          </cell>
          <cell r="P302">
            <v>0</v>
          </cell>
          <cell r="Q302">
            <v>0</v>
          </cell>
          <cell r="R302">
            <v>230015807</v>
          </cell>
          <cell r="S302">
            <v>272</v>
          </cell>
          <cell r="T302">
            <v>0</v>
          </cell>
          <cell r="U302">
            <v>432</v>
          </cell>
          <cell r="V302">
            <v>0</v>
          </cell>
          <cell r="W302" t="str">
            <v>#REF!</v>
          </cell>
          <cell r="X302" t="str">
            <v>#REF!</v>
          </cell>
          <cell r="Y302" t="str">
            <v>05. Install Done</v>
          </cell>
        </row>
        <row r="303">
          <cell r="E303" t="str">
            <v>KAMP. BUTON SKLYLINE</v>
          </cell>
          <cell r="F303" t="str">
            <v>TA</v>
          </cell>
          <cell r="G303" t="str">
            <v>PO / SP</v>
          </cell>
          <cell r="H303" t="str">
            <v>C.Tel.94/LG 000/DR7-12700000/2021</v>
          </cell>
          <cell r="I303" t="str">
            <v>K.TEL.001976/HK.810/DR7-10400000/2021</v>
          </cell>
          <cell r="J303">
            <v>44316</v>
          </cell>
          <cell r="K303">
            <v>44405</v>
          </cell>
          <cell r="L303">
            <v>101889215</v>
          </cell>
          <cell r="M303">
            <v>28694268</v>
          </cell>
          <cell r="N303">
            <v>130583483</v>
          </cell>
          <cell r="O303">
            <v>0</v>
          </cell>
          <cell r="P303">
            <v>0</v>
          </cell>
          <cell r="Q303">
            <v>0</v>
          </cell>
          <cell r="R303">
            <v>130583483</v>
          </cell>
          <cell r="S303">
            <v>88</v>
          </cell>
          <cell r="T303">
            <v>0</v>
          </cell>
          <cell r="U303">
            <v>286</v>
          </cell>
          <cell r="V303">
            <v>0</v>
          </cell>
          <cell r="W303" t="str">
            <v>#REF!</v>
          </cell>
          <cell r="X303" t="str">
            <v>#REF!</v>
          </cell>
          <cell r="Y303" t="str">
            <v>05. Install Done</v>
          </cell>
        </row>
        <row r="304">
          <cell r="E304" t="str">
            <v>KOTARAJA BRIMOB</v>
          </cell>
          <cell r="F304" t="str">
            <v>TA</v>
          </cell>
          <cell r="G304" t="str">
            <v>PO / SP</v>
          </cell>
          <cell r="H304" t="str">
            <v>C.Tel.94/LG 000/DR7-12700000/2021</v>
          </cell>
          <cell r="I304" t="str">
            <v>K.TEL.001976/HK.810/DR7-10400000/2021</v>
          </cell>
          <cell r="J304">
            <v>44316</v>
          </cell>
          <cell r="K304">
            <v>44405</v>
          </cell>
          <cell r="L304">
            <v>116625796</v>
          </cell>
          <cell r="M304">
            <v>34962361</v>
          </cell>
          <cell r="N304">
            <v>151588157</v>
          </cell>
          <cell r="O304">
            <v>0</v>
          </cell>
          <cell r="P304">
            <v>0</v>
          </cell>
          <cell r="Q304">
            <v>0</v>
          </cell>
          <cell r="R304">
            <v>151588157</v>
          </cell>
          <cell r="S304">
            <v>152</v>
          </cell>
          <cell r="T304">
            <v>144</v>
          </cell>
          <cell r="U304">
            <v>366</v>
          </cell>
          <cell r="V304">
            <v>0</v>
          </cell>
          <cell r="W304" t="str">
            <v>#REF!</v>
          </cell>
          <cell r="X304" t="str">
            <v>#REF!</v>
          </cell>
          <cell r="Y304" t="str">
            <v>07. Selesai UT</v>
          </cell>
        </row>
        <row r="305">
          <cell r="E305" t="str">
            <v>KOTARAJA JLN.JERUK NIPIS</v>
          </cell>
          <cell r="F305" t="str">
            <v>TA</v>
          </cell>
          <cell r="G305" t="str">
            <v>PO / SP</v>
          </cell>
          <cell r="H305" t="str">
            <v>C.Tel.94/LG 000/DR7-12700000/2021</v>
          </cell>
          <cell r="I305" t="str">
            <v>K.TEL.001976/HK.810/DR7-10400000/2021</v>
          </cell>
          <cell r="J305">
            <v>44316</v>
          </cell>
          <cell r="K305">
            <v>44405</v>
          </cell>
          <cell r="L305">
            <v>215463976</v>
          </cell>
          <cell r="M305">
            <v>62522438</v>
          </cell>
          <cell r="N305">
            <v>277986414</v>
          </cell>
          <cell r="O305">
            <v>0</v>
          </cell>
          <cell r="P305">
            <v>0</v>
          </cell>
          <cell r="Q305">
            <v>0</v>
          </cell>
          <cell r="R305">
            <v>277986414</v>
          </cell>
          <cell r="S305">
            <v>208</v>
          </cell>
          <cell r="T305">
            <v>208</v>
          </cell>
          <cell r="U305">
            <v>618</v>
          </cell>
          <cell r="V305">
            <v>0</v>
          </cell>
          <cell r="W305" t="str">
            <v>#REF!</v>
          </cell>
          <cell r="X305" t="str">
            <v>#REF!</v>
          </cell>
          <cell r="Y305" t="str">
            <v>07. Selesai UT</v>
          </cell>
        </row>
        <row r="306">
          <cell r="E306" t="str">
            <v>KOTARAJA VURIA</v>
          </cell>
          <cell r="F306" t="str">
            <v>TA</v>
          </cell>
          <cell r="G306" t="str">
            <v>PO / SP</v>
          </cell>
          <cell r="H306" t="str">
            <v>C.Tel.94/LG 000/DR7-12700000/2021</v>
          </cell>
          <cell r="I306" t="str">
            <v>K.TEL.001976/HK.810/DR7-10400000/2021</v>
          </cell>
          <cell r="J306">
            <v>44316</v>
          </cell>
          <cell r="K306">
            <v>44405</v>
          </cell>
          <cell r="L306">
            <v>148399332</v>
          </cell>
          <cell r="M306">
            <v>40846615</v>
          </cell>
          <cell r="N306">
            <v>189245947</v>
          </cell>
          <cell r="O306">
            <v>0</v>
          </cell>
          <cell r="P306">
            <v>0</v>
          </cell>
          <cell r="Q306">
            <v>0</v>
          </cell>
          <cell r="R306">
            <v>189245947</v>
          </cell>
          <cell r="S306">
            <v>168</v>
          </cell>
          <cell r="T306">
            <v>0</v>
          </cell>
          <cell r="U306">
            <v>400</v>
          </cell>
          <cell r="V306">
            <v>0</v>
          </cell>
          <cell r="W306" t="str">
            <v>#REF!</v>
          </cell>
          <cell r="X306" t="str">
            <v>#REF!</v>
          </cell>
          <cell r="Y306" t="str">
            <v>05. Install Done</v>
          </cell>
        </row>
        <row r="307">
          <cell r="E307" t="str">
            <v>PT2 ARGAPURA GUNUNG</v>
          </cell>
          <cell r="F307" t="str">
            <v>TA</v>
          </cell>
          <cell r="G307" t="str">
            <v>PO / SP</v>
          </cell>
          <cell r="H307" t="str">
            <v>C.Tel.94/LG 000/DR7-12700000/2021</v>
          </cell>
          <cell r="I307" t="str">
            <v>K.TEL.001976/HK.810/DR7-10400000/2021</v>
          </cell>
          <cell r="J307">
            <v>44316</v>
          </cell>
          <cell r="K307">
            <v>44405</v>
          </cell>
          <cell r="L307">
            <v>41139213</v>
          </cell>
          <cell r="M307">
            <v>10508754</v>
          </cell>
          <cell r="N307">
            <v>51647967</v>
          </cell>
          <cell r="O307">
            <v>0</v>
          </cell>
          <cell r="P307">
            <v>0</v>
          </cell>
          <cell r="Q307">
            <v>0</v>
          </cell>
          <cell r="R307">
            <v>51647967</v>
          </cell>
          <cell r="S307">
            <v>64</v>
          </cell>
          <cell r="T307">
            <v>0</v>
          </cell>
          <cell r="U307">
            <v>67</v>
          </cell>
          <cell r="V307">
            <v>0</v>
          </cell>
          <cell r="W307" t="str">
            <v>#REF!</v>
          </cell>
          <cell r="X307" t="str">
            <v>#REF!</v>
          </cell>
          <cell r="Y307" t="str">
            <v>05. Install Done</v>
          </cell>
        </row>
        <row r="308">
          <cell r="E308" t="str">
            <v>PT2 PETROSEA FT</v>
          </cell>
          <cell r="F308" t="str">
            <v>TA</v>
          </cell>
          <cell r="G308" t="str">
            <v>PO / SP</v>
          </cell>
          <cell r="H308" t="str">
            <v>C.Tel.94/LG 000/DR7-12700000/2021</v>
          </cell>
          <cell r="I308" t="str">
            <v>K.TEL.001976/HK.810/DR7-10400000/2021</v>
          </cell>
          <cell r="J308">
            <v>44316</v>
          </cell>
          <cell r="K308">
            <v>44405</v>
          </cell>
          <cell r="L308">
            <v>80376832</v>
          </cell>
          <cell r="M308">
            <v>21342518</v>
          </cell>
          <cell r="N308">
            <v>101719350</v>
          </cell>
          <cell r="O308">
            <v>0</v>
          </cell>
          <cell r="P308">
            <v>0</v>
          </cell>
          <cell r="Q308">
            <v>0</v>
          </cell>
          <cell r="R308">
            <v>101719350</v>
          </cell>
          <cell r="S308">
            <v>88</v>
          </cell>
          <cell r="T308">
            <v>88</v>
          </cell>
          <cell r="U308">
            <v>194</v>
          </cell>
          <cell r="V308">
            <v>0</v>
          </cell>
          <cell r="W308" t="str">
            <v>#REF!</v>
          </cell>
          <cell r="X308" t="str">
            <v>#REF!</v>
          </cell>
          <cell r="Y308" t="str">
            <v>07. Selesai UT</v>
          </cell>
        </row>
        <row r="309">
          <cell r="E309" t="str">
            <v>NEW PT3 PERUMNAS-3</v>
          </cell>
          <cell r="F309" t="str">
            <v>TA</v>
          </cell>
          <cell r="G309" t="str">
            <v>PO / SP</v>
          </cell>
          <cell r="H309" t="str">
            <v>C.Tel.94/LG 000/DR7-12700000/2021</v>
          </cell>
          <cell r="I309" t="str">
            <v>K.TEL.001976/HK.810/DR7-10400000/2021</v>
          </cell>
          <cell r="J309">
            <v>44316</v>
          </cell>
          <cell r="K309">
            <v>44405</v>
          </cell>
          <cell r="L309">
            <v>164941839</v>
          </cell>
          <cell r="M309">
            <v>44343734</v>
          </cell>
          <cell r="N309">
            <v>209285573</v>
          </cell>
          <cell r="O309">
            <v>0</v>
          </cell>
          <cell r="P309">
            <v>0</v>
          </cell>
          <cell r="Q309">
            <v>0</v>
          </cell>
          <cell r="R309">
            <v>209285573</v>
          </cell>
          <cell r="S309">
            <v>192</v>
          </cell>
          <cell r="T309">
            <v>0</v>
          </cell>
          <cell r="U309">
            <v>389</v>
          </cell>
          <cell r="V309">
            <v>0</v>
          </cell>
          <cell r="W309" t="str">
            <v>#REF!</v>
          </cell>
          <cell r="X309" t="str">
            <v>#REF!</v>
          </cell>
          <cell r="Y309" t="str">
            <v>03. Material On Site</v>
          </cell>
        </row>
        <row r="310">
          <cell r="E310" t="str">
            <v>DJURIAH SYAMSUDIN</v>
          </cell>
          <cell r="F310" t="str">
            <v>TA</v>
          </cell>
          <cell r="G310" t="str">
            <v>DROP</v>
          </cell>
          <cell r="L310">
            <v>10535508</v>
          </cell>
          <cell r="M310">
            <v>1900595</v>
          </cell>
          <cell r="N310">
            <v>12436103</v>
          </cell>
          <cell r="O310">
            <v>0</v>
          </cell>
          <cell r="P310">
            <v>0</v>
          </cell>
          <cell r="Q310">
            <v>0</v>
          </cell>
          <cell r="R310">
            <v>12436103</v>
          </cell>
          <cell r="S310">
            <v>40</v>
          </cell>
          <cell r="T310">
            <v>24</v>
          </cell>
          <cell r="U310">
            <v>9</v>
          </cell>
          <cell r="V310">
            <v>0</v>
          </cell>
          <cell r="W310" t="str">
            <v>#REF!</v>
          </cell>
          <cell r="X310" t="str">
            <v>#REF!</v>
          </cell>
          <cell r="Y310" t="str">
            <v>00. Drop</v>
          </cell>
        </row>
        <row r="311">
          <cell r="E311" t="str">
            <v>TALIABU</v>
          </cell>
          <cell r="F311" t="str">
            <v>TA</v>
          </cell>
          <cell r="G311" t="str">
            <v>PO / SP</v>
          </cell>
          <cell r="H311" t="str">
            <v xml:space="preserve">C.Tel.102/LG 000/DR7-12700000/2021
</v>
          </cell>
          <cell r="I311" t="str">
            <v>K.TEL.001665/HK.810/DR7-10400000/2021</v>
          </cell>
          <cell r="J311">
            <v>44313</v>
          </cell>
          <cell r="K311">
            <v>44387</v>
          </cell>
          <cell r="L311">
            <v>69066479</v>
          </cell>
          <cell r="M311">
            <v>13141638</v>
          </cell>
          <cell r="N311">
            <v>82208117</v>
          </cell>
          <cell r="O311">
            <v>0</v>
          </cell>
          <cell r="P311">
            <v>0</v>
          </cell>
          <cell r="Q311">
            <v>0</v>
          </cell>
          <cell r="R311">
            <v>82208117</v>
          </cell>
          <cell r="S311">
            <v>112</v>
          </cell>
          <cell r="T311">
            <v>112</v>
          </cell>
          <cell r="U311">
            <v>98</v>
          </cell>
          <cell r="V311">
            <v>0</v>
          </cell>
          <cell r="W311" t="str">
            <v>#REF!</v>
          </cell>
          <cell r="X311" t="str">
            <v>#REF!</v>
          </cell>
          <cell r="Y311" t="str">
            <v>06. Selesai CT</v>
          </cell>
        </row>
        <row r="312">
          <cell r="E312" t="str">
            <v>Desan kema 1 kompleks gor</v>
          </cell>
          <cell r="F312" t="str">
            <v>TA</v>
          </cell>
          <cell r="G312" t="str">
            <v>PO / SP</v>
          </cell>
          <cell r="H312" t="str">
            <v xml:space="preserve">C.Tel.102/LG 000/DR7-12700000/2021
</v>
          </cell>
          <cell r="I312" t="str">
            <v>K.TEL.001665/HK.810/DR7-10400000/2021</v>
          </cell>
          <cell r="J312">
            <v>44313</v>
          </cell>
          <cell r="K312">
            <v>44387</v>
          </cell>
          <cell r="L312">
            <v>6979195</v>
          </cell>
          <cell r="M312">
            <v>1032389</v>
          </cell>
          <cell r="N312">
            <v>8011584</v>
          </cell>
          <cell r="O312">
            <v>0</v>
          </cell>
          <cell r="P312">
            <v>0</v>
          </cell>
          <cell r="Q312">
            <v>0</v>
          </cell>
          <cell r="R312">
            <v>8011584</v>
          </cell>
          <cell r="S312">
            <v>24</v>
          </cell>
          <cell r="T312">
            <v>0</v>
          </cell>
          <cell r="U312">
            <v>0</v>
          </cell>
          <cell r="V312">
            <v>0</v>
          </cell>
          <cell r="W312" t="str">
            <v>#REF!</v>
          </cell>
          <cell r="X312" t="str">
            <v>#REF!</v>
          </cell>
          <cell r="Y312" t="str">
            <v>05. Install Done</v>
          </cell>
        </row>
        <row r="313">
          <cell r="E313" t="str">
            <v>Desa Sawangan Minut 1</v>
          </cell>
          <cell r="F313" t="str">
            <v>TA</v>
          </cell>
          <cell r="G313" t="str">
            <v>DROP</v>
          </cell>
          <cell r="L313">
            <v>5654296</v>
          </cell>
          <cell r="M313">
            <v>1209619</v>
          </cell>
          <cell r="N313">
            <v>6863915</v>
          </cell>
          <cell r="O313">
            <v>0</v>
          </cell>
          <cell r="P313">
            <v>0</v>
          </cell>
          <cell r="Q313">
            <v>0</v>
          </cell>
          <cell r="R313">
            <v>6863915</v>
          </cell>
          <cell r="S313">
            <v>8</v>
          </cell>
          <cell r="T313">
            <v>24</v>
          </cell>
          <cell r="U313">
            <v>11</v>
          </cell>
          <cell r="V313">
            <v>0</v>
          </cell>
          <cell r="W313" t="str">
            <v>#REF!</v>
          </cell>
          <cell r="X313" t="str">
            <v>#REF!</v>
          </cell>
          <cell r="Y313" t="str">
            <v>00. Drop</v>
          </cell>
        </row>
        <row r="314">
          <cell r="E314" t="str">
            <v>HANA ERING</v>
          </cell>
          <cell r="F314" t="str">
            <v>TA</v>
          </cell>
          <cell r="G314" t="str">
            <v>DROP</v>
          </cell>
          <cell r="L314">
            <v>11804077</v>
          </cell>
          <cell r="M314">
            <v>1408140</v>
          </cell>
          <cell r="N314">
            <v>13212217</v>
          </cell>
          <cell r="O314">
            <v>0</v>
          </cell>
          <cell r="P314">
            <v>0</v>
          </cell>
          <cell r="Q314">
            <v>0</v>
          </cell>
          <cell r="R314">
            <v>13212217</v>
          </cell>
          <cell r="S314">
            <v>40</v>
          </cell>
          <cell r="T314">
            <v>40</v>
          </cell>
          <cell r="U314">
            <v>0</v>
          </cell>
          <cell r="V314">
            <v>0</v>
          </cell>
          <cell r="W314" t="str">
            <v>#REF!</v>
          </cell>
          <cell r="X314" t="str">
            <v>#REF!</v>
          </cell>
          <cell r="Y314" t="str">
            <v>00. Drop</v>
          </cell>
        </row>
        <row r="315">
          <cell r="E315" t="str">
            <v>HENDRO KANDOWANGKO</v>
          </cell>
          <cell r="F315" t="str">
            <v>TA</v>
          </cell>
          <cell r="G315" t="str">
            <v>PO / SP</v>
          </cell>
          <cell r="H315" t="str">
            <v xml:space="preserve">C.Tel.102/LG 000/DR7-12700000/2021
</v>
          </cell>
          <cell r="I315" t="str">
            <v>K.TEL.001665/HK.810/DR7-10400000/2021</v>
          </cell>
          <cell r="J315">
            <v>44313</v>
          </cell>
          <cell r="K315">
            <v>44387</v>
          </cell>
          <cell r="L315">
            <v>11257034</v>
          </cell>
          <cell r="M315">
            <v>2391636</v>
          </cell>
          <cell r="N315">
            <v>13648670</v>
          </cell>
          <cell r="O315">
            <v>0</v>
          </cell>
          <cell r="P315">
            <v>0</v>
          </cell>
          <cell r="Q315">
            <v>0</v>
          </cell>
          <cell r="R315">
            <v>13648670</v>
          </cell>
          <cell r="S315">
            <v>16</v>
          </cell>
          <cell r="T315">
            <v>16</v>
          </cell>
          <cell r="U315">
            <v>23</v>
          </cell>
          <cell r="V315">
            <v>0</v>
          </cell>
          <cell r="W315" t="str">
            <v>#REF!</v>
          </cell>
          <cell r="X315" t="str">
            <v>#REF!</v>
          </cell>
          <cell r="Y315" t="str">
            <v>05. Install Done</v>
          </cell>
        </row>
        <row r="316">
          <cell r="E316" t="str">
            <v>Husen djunaidi</v>
          </cell>
          <cell r="F316" t="str">
            <v>TA</v>
          </cell>
          <cell r="G316" t="str">
            <v>DROP</v>
          </cell>
          <cell r="L316">
            <v>15180799</v>
          </cell>
          <cell r="M316">
            <v>2573853</v>
          </cell>
          <cell r="N316">
            <v>17754652</v>
          </cell>
          <cell r="O316">
            <v>0</v>
          </cell>
          <cell r="P316">
            <v>0</v>
          </cell>
          <cell r="Q316">
            <v>0</v>
          </cell>
          <cell r="R316">
            <v>17754652</v>
          </cell>
          <cell r="S316">
            <v>40</v>
          </cell>
          <cell r="T316">
            <v>0</v>
          </cell>
          <cell r="U316">
            <v>14</v>
          </cell>
          <cell r="V316">
            <v>0</v>
          </cell>
          <cell r="W316" t="str">
            <v>#REF!</v>
          </cell>
          <cell r="X316" t="str">
            <v>#REF!</v>
          </cell>
          <cell r="Y316" t="str">
            <v>00. Drop</v>
          </cell>
        </row>
        <row r="317">
          <cell r="E317" t="str">
            <v>JULIANA DEISYANE WOWILING</v>
          </cell>
          <cell r="F317" t="str">
            <v>TA</v>
          </cell>
          <cell r="G317" t="str">
            <v>PO / SP</v>
          </cell>
          <cell r="H317" t="str">
            <v xml:space="preserve">C.Tel.102/LG 000/DR7-12700000/2021
</v>
          </cell>
          <cell r="I317" t="str">
            <v>K.TEL.001665/HK.810/DR7-10400000/2021</v>
          </cell>
          <cell r="J317">
            <v>44313</v>
          </cell>
          <cell r="K317">
            <v>44387</v>
          </cell>
          <cell r="L317">
            <v>4848770</v>
          </cell>
          <cell r="M317">
            <v>580147</v>
          </cell>
          <cell r="N317">
            <v>5428917</v>
          </cell>
          <cell r="O317">
            <v>0</v>
          </cell>
          <cell r="P317">
            <v>0</v>
          </cell>
          <cell r="Q317">
            <v>0</v>
          </cell>
          <cell r="R317">
            <v>5428917</v>
          </cell>
          <cell r="S317">
            <v>16</v>
          </cell>
          <cell r="T317">
            <v>16</v>
          </cell>
          <cell r="U317">
            <v>0</v>
          </cell>
          <cell r="V317">
            <v>0</v>
          </cell>
          <cell r="W317" t="str">
            <v>#REF!</v>
          </cell>
          <cell r="X317" t="str">
            <v>#REF!</v>
          </cell>
          <cell r="Y317" t="str">
            <v>05. Install Done</v>
          </cell>
        </row>
        <row r="318">
          <cell r="E318" t="str">
            <v>Kauditan - Kema</v>
          </cell>
          <cell r="F318" t="str">
            <v>TA</v>
          </cell>
          <cell r="G318" t="str">
            <v>PO / SP</v>
          </cell>
          <cell r="H318" t="str">
            <v xml:space="preserve">C.Tel.102/LG 000/DR7-12700000/2021
</v>
          </cell>
          <cell r="I318" t="str">
            <v>K.TEL.001665/HK.810/DR7-10400000/2021</v>
          </cell>
          <cell r="J318">
            <v>44313</v>
          </cell>
          <cell r="K318">
            <v>44387</v>
          </cell>
          <cell r="L318">
            <v>11804077</v>
          </cell>
          <cell r="M318">
            <v>1408140</v>
          </cell>
          <cell r="N318">
            <v>13212217</v>
          </cell>
          <cell r="O318">
            <v>0</v>
          </cell>
          <cell r="P318">
            <v>0</v>
          </cell>
          <cell r="Q318">
            <v>0</v>
          </cell>
          <cell r="R318">
            <v>13212217</v>
          </cell>
          <cell r="S318">
            <v>40</v>
          </cell>
          <cell r="T318">
            <v>40</v>
          </cell>
          <cell r="U318">
            <v>0</v>
          </cell>
          <cell r="V318">
            <v>0</v>
          </cell>
          <cell r="W318" t="str">
            <v>#REF!</v>
          </cell>
          <cell r="X318" t="str">
            <v>#REF!</v>
          </cell>
          <cell r="Y318" t="str">
            <v>06. Selesai CT</v>
          </cell>
        </row>
        <row r="319">
          <cell r="E319" t="str">
            <v>Kompleks Dodik</v>
          </cell>
          <cell r="F319" t="str">
            <v>TA</v>
          </cell>
          <cell r="G319" t="str">
            <v>PO / SP</v>
          </cell>
          <cell r="H319" t="str">
            <v xml:space="preserve">C.Tel.102/LG 000/DR7-12700000/2021
</v>
          </cell>
          <cell r="I319" t="str">
            <v>K.TEL.001665/HK.810/DR7-10400000/2021</v>
          </cell>
          <cell r="J319">
            <v>44313</v>
          </cell>
          <cell r="K319">
            <v>44387</v>
          </cell>
          <cell r="L319">
            <v>7408758</v>
          </cell>
          <cell r="M319">
            <v>1464276</v>
          </cell>
          <cell r="N319">
            <v>8873034</v>
          </cell>
          <cell r="O319">
            <v>0</v>
          </cell>
          <cell r="P319">
            <v>0</v>
          </cell>
          <cell r="Q319">
            <v>0</v>
          </cell>
          <cell r="R319">
            <v>8873034</v>
          </cell>
          <cell r="S319">
            <v>16</v>
          </cell>
          <cell r="T319">
            <v>0</v>
          </cell>
          <cell r="U319">
            <v>9</v>
          </cell>
          <cell r="V319">
            <v>0</v>
          </cell>
          <cell r="W319" t="str">
            <v>#REF!</v>
          </cell>
          <cell r="X319" t="str">
            <v>#REF!</v>
          </cell>
          <cell r="Y319" t="str">
            <v>05. Install Done</v>
          </cell>
        </row>
        <row r="320">
          <cell r="E320" t="str">
            <v>KTR. DEPARTEMEN AGAMA</v>
          </cell>
          <cell r="F320" t="str">
            <v>TA</v>
          </cell>
          <cell r="G320" t="str">
            <v>DROP</v>
          </cell>
          <cell r="L320">
            <v>44321612</v>
          </cell>
          <cell r="M320">
            <v>9430865</v>
          </cell>
          <cell r="N320">
            <v>53752477</v>
          </cell>
          <cell r="O320">
            <v>0</v>
          </cell>
          <cell r="P320">
            <v>0</v>
          </cell>
          <cell r="Q320">
            <v>0</v>
          </cell>
          <cell r="R320">
            <v>53752477</v>
          </cell>
          <cell r="S320">
            <v>48</v>
          </cell>
          <cell r="T320">
            <v>24</v>
          </cell>
          <cell r="U320">
            <v>109</v>
          </cell>
          <cell r="V320">
            <v>0</v>
          </cell>
          <cell r="W320" t="str">
            <v>#REF!</v>
          </cell>
          <cell r="X320" t="str">
            <v>#REF!</v>
          </cell>
          <cell r="Y320" t="str">
            <v>00. Drop</v>
          </cell>
        </row>
        <row r="321">
          <cell r="E321" t="str">
            <v>Limin Panigoro</v>
          </cell>
          <cell r="F321" t="str">
            <v>TA</v>
          </cell>
          <cell r="G321" t="str">
            <v>DROP</v>
          </cell>
          <cell r="L321">
            <v>5235216</v>
          </cell>
          <cell r="M321">
            <v>1260286</v>
          </cell>
          <cell r="N321">
            <v>6495502</v>
          </cell>
          <cell r="O321">
            <v>0</v>
          </cell>
          <cell r="P321">
            <v>0</v>
          </cell>
          <cell r="Q321">
            <v>0</v>
          </cell>
          <cell r="R321">
            <v>6495502</v>
          </cell>
          <cell r="S321">
            <v>16</v>
          </cell>
          <cell r="T321">
            <v>0</v>
          </cell>
          <cell r="U321">
            <v>14</v>
          </cell>
          <cell r="V321">
            <v>0</v>
          </cell>
          <cell r="W321" t="str">
            <v>#REF!</v>
          </cell>
          <cell r="X321" t="str">
            <v>#REF!</v>
          </cell>
          <cell r="Y321" t="str">
            <v>00. Drop</v>
          </cell>
        </row>
        <row r="322">
          <cell r="E322" t="str">
            <v>NONO PURNOMO DARYOKO</v>
          </cell>
          <cell r="F322" t="str">
            <v>TA</v>
          </cell>
          <cell r="G322" t="str">
            <v>PO / SP</v>
          </cell>
          <cell r="H322" t="str">
            <v xml:space="preserve">C.Tel.102/LG 000/DR7-12700000/2021
</v>
          </cell>
          <cell r="I322" t="str">
            <v>K.TEL.001665/HK.810/DR7-10400000/2021</v>
          </cell>
          <cell r="J322">
            <v>44313</v>
          </cell>
          <cell r="K322">
            <v>44387</v>
          </cell>
          <cell r="L322">
            <v>16371118</v>
          </cell>
          <cell r="M322">
            <v>2514801</v>
          </cell>
          <cell r="N322">
            <v>18885919</v>
          </cell>
          <cell r="O322">
            <v>0</v>
          </cell>
          <cell r="P322">
            <v>0</v>
          </cell>
          <cell r="Q322">
            <v>0</v>
          </cell>
          <cell r="R322">
            <v>18885919</v>
          </cell>
          <cell r="S322">
            <v>48</v>
          </cell>
          <cell r="T322">
            <v>0</v>
          </cell>
          <cell r="U322">
            <v>9</v>
          </cell>
          <cell r="V322">
            <v>0</v>
          </cell>
          <cell r="W322" t="str">
            <v>#REF!</v>
          </cell>
          <cell r="X322" t="str">
            <v>#REF!</v>
          </cell>
          <cell r="Y322" t="str">
            <v>05. Install Done</v>
          </cell>
        </row>
        <row r="323">
          <cell r="E323" t="str">
            <v>Robert Rombang 1</v>
          </cell>
          <cell r="F323" t="str">
            <v>TA</v>
          </cell>
          <cell r="G323" t="str">
            <v>DROP</v>
          </cell>
          <cell r="L323">
            <v>2718345</v>
          </cell>
          <cell r="M323">
            <v>325629</v>
          </cell>
          <cell r="N323">
            <v>3043974</v>
          </cell>
          <cell r="O323">
            <v>0</v>
          </cell>
          <cell r="P323">
            <v>0</v>
          </cell>
          <cell r="Q323">
            <v>0</v>
          </cell>
          <cell r="R323">
            <v>3043974</v>
          </cell>
          <cell r="S323">
            <v>8</v>
          </cell>
          <cell r="T323">
            <v>0</v>
          </cell>
          <cell r="U323">
            <v>0</v>
          </cell>
          <cell r="V323">
            <v>0</v>
          </cell>
          <cell r="W323" t="str">
            <v>#REF!</v>
          </cell>
          <cell r="X323" t="str">
            <v>#REF!</v>
          </cell>
          <cell r="Y323" t="str">
            <v>00. Drop</v>
          </cell>
        </row>
        <row r="324">
          <cell r="E324" t="str">
            <v>Rukmini Agustaman</v>
          </cell>
          <cell r="F324" t="str">
            <v>TA</v>
          </cell>
          <cell r="G324" t="str">
            <v>PO / SP</v>
          </cell>
          <cell r="H324" t="str">
            <v xml:space="preserve">C.Tel.102/LG 000/DR7-12700000/2021
</v>
          </cell>
          <cell r="I324" t="str">
            <v>K.TEL.001665/HK.810/DR7-10400000/2021</v>
          </cell>
          <cell r="J324">
            <v>44313</v>
          </cell>
          <cell r="K324">
            <v>44387</v>
          </cell>
          <cell r="L324">
            <v>24957497</v>
          </cell>
          <cell r="M324">
            <v>4048290</v>
          </cell>
          <cell r="N324">
            <v>29005787</v>
          </cell>
          <cell r="O324">
            <v>0</v>
          </cell>
          <cell r="P324">
            <v>0</v>
          </cell>
          <cell r="Q324">
            <v>0</v>
          </cell>
          <cell r="R324">
            <v>29005787</v>
          </cell>
          <cell r="S324">
            <v>48</v>
          </cell>
          <cell r="T324">
            <v>40</v>
          </cell>
          <cell r="U324">
            <v>0</v>
          </cell>
          <cell r="V324">
            <v>0</v>
          </cell>
          <cell r="W324" t="str">
            <v>#REF!</v>
          </cell>
          <cell r="X324" t="str">
            <v>#REF!</v>
          </cell>
          <cell r="Y324" t="str">
            <v>05. Install Done</v>
          </cell>
        </row>
        <row r="325">
          <cell r="E325" t="str">
            <v>SHERLY SILVANA POSUMAH</v>
          </cell>
          <cell r="F325" t="str">
            <v>TA</v>
          </cell>
          <cell r="G325" t="str">
            <v>PO / SP</v>
          </cell>
          <cell r="H325" t="str">
            <v xml:space="preserve">C.Tel.102/LG 000/DR7-12700000/2021
</v>
          </cell>
          <cell r="I325" t="str">
            <v>K.TEL.001665/HK.810/DR7-10400000/2021</v>
          </cell>
          <cell r="J325">
            <v>44313</v>
          </cell>
          <cell r="K325">
            <v>44387</v>
          </cell>
          <cell r="L325">
            <v>2718345</v>
          </cell>
          <cell r="M325">
            <v>325629</v>
          </cell>
          <cell r="N325">
            <v>3043974</v>
          </cell>
          <cell r="O325">
            <v>0</v>
          </cell>
          <cell r="P325">
            <v>0</v>
          </cell>
          <cell r="Q325">
            <v>0</v>
          </cell>
          <cell r="R325">
            <v>3043974</v>
          </cell>
          <cell r="S325">
            <v>8</v>
          </cell>
          <cell r="T325">
            <v>0</v>
          </cell>
          <cell r="U325">
            <v>0</v>
          </cell>
          <cell r="V325">
            <v>0</v>
          </cell>
          <cell r="W325" t="str">
            <v>#REF!</v>
          </cell>
          <cell r="X325" t="str">
            <v>#REF!</v>
          </cell>
          <cell r="Y325" t="str">
            <v>05. Install Done</v>
          </cell>
        </row>
        <row r="326">
          <cell r="E326" t="str">
            <v>SWEETLY WUNGOW</v>
          </cell>
          <cell r="F326" t="str">
            <v>TA</v>
          </cell>
          <cell r="G326" t="str">
            <v>PO / SP</v>
          </cell>
          <cell r="H326" t="str">
            <v xml:space="preserve">C.Tel.102/LG 000/DR7-12700000/2021
</v>
          </cell>
          <cell r="I326" t="str">
            <v>K.TEL.001665/HK.810/DR7-10400000/2021</v>
          </cell>
          <cell r="J326">
            <v>44313</v>
          </cell>
          <cell r="K326">
            <v>44387</v>
          </cell>
          <cell r="L326">
            <v>2718345</v>
          </cell>
          <cell r="M326">
            <v>325629</v>
          </cell>
          <cell r="N326">
            <v>3043974</v>
          </cell>
          <cell r="O326">
            <v>0</v>
          </cell>
          <cell r="P326">
            <v>0</v>
          </cell>
          <cell r="Q326">
            <v>0</v>
          </cell>
          <cell r="R326">
            <v>3043974</v>
          </cell>
          <cell r="S326">
            <v>8</v>
          </cell>
          <cell r="T326">
            <v>8</v>
          </cell>
          <cell r="U326">
            <v>0</v>
          </cell>
          <cell r="V326">
            <v>0</v>
          </cell>
          <cell r="W326" t="str">
            <v>#REF!</v>
          </cell>
          <cell r="X326" t="str">
            <v>#REF!</v>
          </cell>
          <cell r="Y326" t="str">
            <v>05. Install Done</v>
          </cell>
        </row>
        <row r="327">
          <cell r="E327" t="str">
            <v>Ahmad lauma</v>
          </cell>
          <cell r="F327" t="str">
            <v>TA</v>
          </cell>
          <cell r="G327" t="str">
            <v>DROP</v>
          </cell>
          <cell r="L327">
            <v>2238142</v>
          </cell>
          <cell r="M327">
            <v>353090</v>
          </cell>
          <cell r="N327">
            <v>2591232</v>
          </cell>
          <cell r="O327">
            <v>0</v>
          </cell>
          <cell r="P327">
            <v>0</v>
          </cell>
          <cell r="Q327">
            <v>0</v>
          </cell>
          <cell r="R327">
            <v>2591232</v>
          </cell>
          <cell r="S327">
            <v>16</v>
          </cell>
          <cell r="T327">
            <v>0</v>
          </cell>
          <cell r="U327">
            <v>0</v>
          </cell>
          <cell r="V327">
            <v>0</v>
          </cell>
          <cell r="W327" t="str">
            <v>#REF!</v>
          </cell>
          <cell r="X327" t="str">
            <v>#REF!</v>
          </cell>
          <cell r="Y327" t="str">
            <v>00. Drop</v>
          </cell>
        </row>
        <row r="328">
          <cell r="E328" t="str">
            <v>BU JACKLYN DOSEN UNSRAT</v>
          </cell>
          <cell r="F328" t="str">
            <v>TA</v>
          </cell>
          <cell r="G328" t="str">
            <v>PO / SP</v>
          </cell>
          <cell r="H328" t="str">
            <v xml:space="preserve">C.Tel.102/LG 000/DR7-12700000/2021
</v>
          </cell>
          <cell r="I328" t="str">
            <v>K.TEL.001665/HK.810/DR7-10400000/2021</v>
          </cell>
          <cell r="J328">
            <v>44313</v>
          </cell>
          <cell r="K328">
            <v>44387</v>
          </cell>
          <cell r="L328">
            <v>14972348</v>
          </cell>
          <cell r="M328">
            <v>3669754</v>
          </cell>
          <cell r="N328">
            <v>18642102</v>
          </cell>
          <cell r="O328">
            <v>0</v>
          </cell>
          <cell r="P328">
            <v>0</v>
          </cell>
          <cell r="Q328">
            <v>0</v>
          </cell>
          <cell r="R328">
            <v>18642102</v>
          </cell>
          <cell r="S328">
            <v>24</v>
          </cell>
          <cell r="T328">
            <v>24</v>
          </cell>
          <cell r="U328">
            <v>44</v>
          </cell>
          <cell r="V328">
            <v>0</v>
          </cell>
          <cell r="W328" t="str">
            <v>#REF!</v>
          </cell>
          <cell r="X328" t="str">
            <v>#REF!</v>
          </cell>
          <cell r="Y328" t="str">
            <v>05. Install Done</v>
          </cell>
        </row>
        <row r="329">
          <cell r="E329" t="str">
            <v>Chandra Irianti Panila 2</v>
          </cell>
          <cell r="F329" t="str">
            <v>TA</v>
          </cell>
          <cell r="G329" t="str">
            <v>DROP</v>
          </cell>
          <cell r="L329">
            <v>9109620</v>
          </cell>
          <cell r="M329">
            <v>1089183</v>
          </cell>
          <cell r="N329">
            <v>10198803</v>
          </cell>
          <cell r="O329">
            <v>0</v>
          </cell>
          <cell r="P329">
            <v>0</v>
          </cell>
          <cell r="Q329">
            <v>0</v>
          </cell>
          <cell r="R329">
            <v>10198803</v>
          </cell>
          <cell r="S329">
            <v>32</v>
          </cell>
          <cell r="T329">
            <v>0</v>
          </cell>
          <cell r="U329">
            <v>0</v>
          </cell>
          <cell r="V329">
            <v>0</v>
          </cell>
          <cell r="W329" t="str">
            <v>#REF!</v>
          </cell>
          <cell r="X329" t="str">
            <v>#REF!</v>
          </cell>
          <cell r="Y329" t="str">
            <v>00. Drop</v>
          </cell>
        </row>
        <row r="330">
          <cell r="E330" t="str">
            <v>Neli Dehimeli</v>
          </cell>
          <cell r="F330" t="str">
            <v>TA</v>
          </cell>
          <cell r="G330" t="str">
            <v>DROP</v>
          </cell>
          <cell r="L330">
            <v>6979195</v>
          </cell>
          <cell r="M330">
            <v>834665</v>
          </cell>
          <cell r="N330">
            <v>7813860</v>
          </cell>
          <cell r="O330">
            <v>0</v>
          </cell>
          <cell r="P330">
            <v>0</v>
          </cell>
          <cell r="Q330">
            <v>0</v>
          </cell>
          <cell r="R330">
            <v>7813860</v>
          </cell>
          <cell r="S330">
            <v>24</v>
          </cell>
          <cell r="T330">
            <v>0</v>
          </cell>
          <cell r="U330">
            <v>0</v>
          </cell>
          <cell r="V330">
            <v>0</v>
          </cell>
          <cell r="W330" t="str">
            <v>#REF!</v>
          </cell>
          <cell r="X330" t="str">
            <v>#REF!</v>
          </cell>
          <cell r="Y330" t="str">
            <v>00. Drop</v>
          </cell>
        </row>
        <row r="331">
          <cell r="E331" t="str">
            <v>REYNALDO OXVORD KALIGIS</v>
          </cell>
          <cell r="F331" t="str">
            <v>TA</v>
          </cell>
          <cell r="G331" t="str">
            <v>DROP</v>
          </cell>
          <cell r="L331">
            <v>10232028</v>
          </cell>
          <cell r="M331">
            <v>1643445</v>
          </cell>
          <cell r="N331">
            <v>11875473</v>
          </cell>
          <cell r="O331">
            <v>0</v>
          </cell>
          <cell r="P331">
            <v>0</v>
          </cell>
          <cell r="Q331">
            <v>0</v>
          </cell>
          <cell r="R331">
            <v>11875473</v>
          </cell>
          <cell r="S331">
            <v>32</v>
          </cell>
          <cell r="T331">
            <v>0</v>
          </cell>
          <cell r="U331">
            <v>8</v>
          </cell>
          <cell r="V331">
            <v>0</v>
          </cell>
          <cell r="W331" t="str">
            <v>#REF!</v>
          </cell>
          <cell r="X331" t="str">
            <v>#REF!</v>
          </cell>
          <cell r="Y331" t="str">
            <v>00. Drop</v>
          </cell>
        </row>
        <row r="332">
          <cell r="E332" t="str">
            <v>Too lontong</v>
          </cell>
          <cell r="F332" t="str">
            <v>TA</v>
          </cell>
          <cell r="G332" t="str">
            <v>DROP</v>
          </cell>
          <cell r="L332">
            <v>29554984</v>
          </cell>
          <cell r="M332">
            <v>6059432</v>
          </cell>
          <cell r="N332">
            <v>35614416</v>
          </cell>
          <cell r="O332">
            <v>0</v>
          </cell>
          <cell r="P332">
            <v>0</v>
          </cell>
          <cell r="Q332">
            <v>0</v>
          </cell>
          <cell r="R332">
            <v>35614416</v>
          </cell>
          <cell r="S332">
            <v>32</v>
          </cell>
          <cell r="T332">
            <v>0</v>
          </cell>
          <cell r="U332">
            <v>55</v>
          </cell>
          <cell r="V332">
            <v>0</v>
          </cell>
          <cell r="W332" t="str">
            <v>#REF!</v>
          </cell>
          <cell r="X332" t="str">
            <v>#REF!</v>
          </cell>
          <cell r="Y332" t="str">
            <v>00. Drop</v>
          </cell>
        </row>
        <row r="333">
          <cell r="E333" t="str">
            <v>Perumahan Lembah Nyiur Kairagi Mas Blok NH 3</v>
          </cell>
          <cell r="F333" t="str">
            <v>TA</v>
          </cell>
          <cell r="G333" t="str">
            <v>PO / SP</v>
          </cell>
          <cell r="H333" t="str">
            <v xml:space="preserve">C.Tel.102/LG 000/DR7-12700000/2021
</v>
          </cell>
          <cell r="I333" t="str">
            <v>K.TEL.001665/HK.810/DR7-10400000/2021</v>
          </cell>
          <cell r="J333">
            <v>44313</v>
          </cell>
          <cell r="K333">
            <v>44387</v>
          </cell>
          <cell r="L333">
            <v>47241325</v>
          </cell>
          <cell r="M333">
            <v>8457949</v>
          </cell>
          <cell r="N333">
            <v>55699274</v>
          </cell>
          <cell r="O333">
            <v>0</v>
          </cell>
          <cell r="P333">
            <v>0</v>
          </cell>
          <cell r="Q333">
            <v>0</v>
          </cell>
          <cell r="R333">
            <v>55699274</v>
          </cell>
          <cell r="S333">
            <v>72</v>
          </cell>
          <cell r="T333">
            <v>72</v>
          </cell>
          <cell r="U333">
            <v>62</v>
          </cell>
          <cell r="V333">
            <v>0</v>
          </cell>
          <cell r="W333" t="str">
            <v>#REF!</v>
          </cell>
          <cell r="X333" t="str">
            <v>#REF!</v>
          </cell>
          <cell r="Y333" t="str">
            <v>05. Install Done</v>
          </cell>
        </row>
        <row r="334">
          <cell r="E334" t="str">
            <v>MODOINDING</v>
          </cell>
          <cell r="F334" t="str">
            <v>TA</v>
          </cell>
          <cell r="G334" t="str">
            <v>PO / SP</v>
          </cell>
          <cell r="H334" t="str">
            <v xml:space="preserve">C.Tel.102/LG 000/DR7-12700000/2021
</v>
          </cell>
          <cell r="I334" t="str">
            <v>K.TEL.001665/HK.810/DR7-10400000/2021</v>
          </cell>
          <cell r="J334">
            <v>44313</v>
          </cell>
          <cell r="K334">
            <v>44387</v>
          </cell>
          <cell r="L334">
            <v>9125769</v>
          </cell>
          <cell r="M334">
            <v>1089183</v>
          </cell>
          <cell r="N334">
            <v>10214952</v>
          </cell>
          <cell r="O334">
            <v>0</v>
          </cell>
          <cell r="P334">
            <v>0</v>
          </cell>
          <cell r="Q334">
            <v>0</v>
          </cell>
          <cell r="R334">
            <v>10214952</v>
          </cell>
          <cell r="S334">
            <v>32</v>
          </cell>
          <cell r="T334">
            <v>0</v>
          </cell>
          <cell r="U334">
            <v>0</v>
          </cell>
          <cell r="V334">
            <v>0</v>
          </cell>
          <cell r="W334" t="str">
            <v>#REF!</v>
          </cell>
          <cell r="X334" t="str">
            <v>#REF!</v>
          </cell>
          <cell r="Y334" t="str">
            <v>05. Install Done</v>
          </cell>
        </row>
        <row r="335">
          <cell r="E335" t="str">
            <v>PONDANG</v>
          </cell>
          <cell r="F335" t="str">
            <v>TA</v>
          </cell>
          <cell r="G335" t="str">
            <v>PO / SP</v>
          </cell>
          <cell r="H335" t="str">
            <v xml:space="preserve">C.Tel.102/LG 000/DR7-12700000/2021
</v>
          </cell>
          <cell r="I335" t="str">
            <v>K.TEL.001665/HK.810/DR7-10400000/2021</v>
          </cell>
          <cell r="J335">
            <v>44313</v>
          </cell>
          <cell r="K335">
            <v>44387</v>
          </cell>
          <cell r="L335">
            <v>20355371</v>
          </cell>
          <cell r="M335">
            <v>4150715</v>
          </cell>
          <cell r="N335">
            <v>24506086</v>
          </cell>
          <cell r="O335">
            <v>0</v>
          </cell>
          <cell r="P335">
            <v>0</v>
          </cell>
          <cell r="Q335">
            <v>0</v>
          </cell>
          <cell r="R335">
            <v>24506086</v>
          </cell>
          <cell r="S335">
            <v>24</v>
          </cell>
          <cell r="T335">
            <v>24</v>
          </cell>
          <cell r="U335">
            <v>30</v>
          </cell>
          <cell r="V335">
            <v>0</v>
          </cell>
          <cell r="W335" t="str">
            <v>#REF!</v>
          </cell>
          <cell r="X335" t="str">
            <v>#REF!</v>
          </cell>
          <cell r="Y335" t="str">
            <v>05. Install Done</v>
          </cell>
        </row>
        <row r="336">
          <cell r="E336" t="str">
            <v>POBUNDAYAN</v>
          </cell>
          <cell r="F336" t="str">
            <v>TA</v>
          </cell>
          <cell r="G336" t="str">
            <v>PELIMPAHAN</v>
          </cell>
          <cell r="H336" t="str">
            <v xml:space="preserve">C.Tel.102/LG 000/DR7-12700000/2021
</v>
          </cell>
          <cell r="L336">
            <v>20214310</v>
          </cell>
          <cell r="M336">
            <v>4079226</v>
          </cell>
          <cell r="N336">
            <v>24293536</v>
          </cell>
          <cell r="O336">
            <v>0</v>
          </cell>
          <cell r="P336">
            <v>0</v>
          </cell>
          <cell r="Q336">
            <v>0</v>
          </cell>
          <cell r="R336">
            <v>24293536</v>
          </cell>
          <cell r="S336">
            <v>24</v>
          </cell>
          <cell r="T336">
            <v>24</v>
          </cell>
          <cell r="U336">
            <v>29</v>
          </cell>
          <cell r="V336">
            <v>0</v>
          </cell>
          <cell r="W336" t="str">
            <v>#REF!</v>
          </cell>
          <cell r="X336" t="str">
            <v>#REF!</v>
          </cell>
          <cell r="Y336" t="str">
            <v>05. Install Done</v>
          </cell>
        </row>
        <row r="337">
          <cell r="E337" t="str">
            <v>MONGKOINIT</v>
          </cell>
          <cell r="F337" t="str">
            <v>TA</v>
          </cell>
          <cell r="G337" t="str">
            <v>PO / SP</v>
          </cell>
          <cell r="H337" t="str">
            <v xml:space="preserve">C.Tel.102/LG 000/DR7-12700000/2021
</v>
          </cell>
          <cell r="I337" t="str">
            <v>K.TEL.001665/HK.810/DR7-10400000/2021</v>
          </cell>
          <cell r="J337">
            <v>44313</v>
          </cell>
          <cell r="K337">
            <v>44387</v>
          </cell>
          <cell r="L337">
            <v>43113481</v>
          </cell>
          <cell r="M337">
            <v>8679429</v>
          </cell>
          <cell r="N337">
            <v>51792910</v>
          </cell>
          <cell r="O337">
            <v>0</v>
          </cell>
          <cell r="P337">
            <v>0</v>
          </cell>
          <cell r="Q337">
            <v>0</v>
          </cell>
          <cell r="R337">
            <v>51792910</v>
          </cell>
          <cell r="S337">
            <v>48</v>
          </cell>
          <cell r="T337">
            <v>16</v>
          </cell>
          <cell r="U337">
            <v>66</v>
          </cell>
          <cell r="V337">
            <v>0</v>
          </cell>
          <cell r="W337" t="str">
            <v>#REF!</v>
          </cell>
          <cell r="X337" t="str">
            <v>#REF!</v>
          </cell>
          <cell r="Y337" t="str">
            <v>05. Install Done</v>
          </cell>
        </row>
        <row r="338">
          <cell r="E338" t="str">
            <v>TUMANI</v>
          </cell>
          <cell r="F338" t="str">
            <v>TA</v>
          </cell>
          <cell r="G338" t="str">
            <v>PO / SP</v>
          </cell>
          <cell r="H338" t="str">
            <v xml:space="preserve">C.Tel.102/LG 000/DR7-12700000/2021
</v>
          </cell>
          <cell r="I338" t="str">
            <v>K.TEL.001665/HK.810/DR7-10400000/2021</v>
          </cell>
          <cell r="J338">
            <v>44313</v>
          </cell>
          <cell r="K338">
            <v>44387</v>
          </cell>
          <cell r="L338">
            <v>3603677</v>
          </cell>
          <cell r="M338">
            <v>428528</v>
          </cell>
          <cell r="N338">
            <v>4032205</v>
          </cell>
          <cell r="O338">
            <v>0</v>
          </cell>
          <cell r="P338">
            <v>0</v>
          </cell>
          <cell r="Q338">
            <v>0</v>
          </cell>
          <cell r="R338">
            <v>4032205</v>
          </cell>
          <cell r="S338">
            <v>16</v>
          </cell>
          <cell r="T338">
            <v>8</v>
          </cell>
          <cell r="U338">
            <v>0</v>
          </cell>
          <cell r="V338">
            <v>0</v>
          </cell>
          <cell r="W338" t="str">
            <v>#REF!</v>
          </cell>
          <cell r="X338" t="str">
            <v>#REF!</v>
          </cell>
          <cell r="Y338" t="str">
            <v>06. Selesai CT</v>
          </cell>
        </row>
        <row r="339">
          <cell r="E339" t="str">
            <v>TOMBOLIKAT</v>
          </cell>
          <cell r="F339" t="str">
            <v>TA</v>
          </cell>
          <cell r="G339" t="str">
            <v>PO / SP</v>
          </cell>
          <cell r="H339" t="str">
            <v xml:space="preserve">C.Tel.102/LG 000/DR7-12700000/2021
</v>
          </cell>
          <cell r="I339" t="str">
            <v>K.TEL.001665/HK.810/DR7-10400000/2021</v>
          </cell>
          <cell r="J339">
            <v>44313</v>
          </cell>
          <cell r="K339">
            <v>44387</v>
          </cell>
          <cell r="L339">
            <v>2734494</v>
          </cell>
          <cell r="M339">
            <v>325629</v>
          </cell>
          <cell r="N339">
            <v>3060123</v>
          </cell>
          <cell r="O339">
            <v>0</v>
          </cell>
          <cell r="P339">
            <v>0</v>
          </cell>
          <cell r="Q339">
            <v>0</v>
          </cell>
          <cell r="R339">
            <v>3060123</v>
          </cell>
          <cell r="S339">
            <v>8</v>
          </cell>
          <cell r="T339">
            <v>8</v>
          </cell>
          <cell r="U339">
            <v>0</v>
          </cell>
          <cell r="V339">
            <v>0</v>
          </cell>
          <cell r="W339" t="str">
            <v>#REF!</v>
          </cell>
          <cell r="X339" t="str">
            <v>#REF!</v>
          </cell>
          <cell r="Y339" t="str">
            <v>05. Install Done</v>
          </cell>
        </row>
        <row r="340">
          <cell r="E340" t="str">
            <v>PERUM KORAMIL</v>
          </cell>
          <cell r="F340" t="str">
            <v>TA</v>
          </cell>
          <cell r="G340" t="str">
            <v>DROP</v>
          </cell>
          <cell r="L340">
            <v>10310679</v>
          </cell>
          <cell r="M340">
            <v>2911849</v>
          </cell>
          <cell r="N340">
            <v>13222528</v>
          </cell>
          <cell r="O340">
            <v>0</v>
          </cell>
          <cell r="P340">
            <v>0</v>
          </cell>
          <cell r="Q340">
            <v>0</v>
          </cell>
          <cell r="R340">
            <v>13222528</v>
          </cell>
          <cell r="S340">
            <v>16</v>
          </cell>
          <cell r="T340">
            <v>0</v>
          </cell>
          <cell r="U340">
            <v>43</v>
          </cell>
          <cell r="V340">
            <v>0</v>
          </cell>
          <cell r="W340" t="str">
            <v>#REF!</v>
          </cell>
          <cell r="X340" t="str">
            <v>#REF!</v>
          </cell>
          <cell r="Y340" t="str">
            <v>00. Drop</v>
          </cell>
        </row>
        <row r="341">
          <cell r="E341" t="str">
            <v>KASDIM TNI</v>
          </cell>
          <cell r="F341" t="str">
            <v>TA</v>
          </cell>
          <cell r="G341" t="str">
            <v>PO / SP</v>
          </cell>
          <cell r="H341" t="str">
            <v xml:space="preserve">C.Tel.102/LG 000/DR7-12700000/2021
</v>
          </cell>
          <cell r="I341" t="str">
            <v>K.TEL.001665/HK.810/DR7-10400000/2021</v>
          </cell>
          <cell r="J341">
            <v>44313</v>
          </cell>
          <cell r="K341">
            <v>44387</v>
          </cell>
          <cell r="L341">
            <v>10080587</v>
          </cell>
          <cell r="M341">
            <v>2082438</v>
          </cell>
          <cell r="N341">
            <v>12163025</v>
          </cell>
          <cell r="O341">
            <v>0</v>
          </cell>
          <cell r="P341">
            <v>0</v>
          </cell>
          <cell r="Q341">
            <v>0</v>
          </cell>
          <cell r="R341">
            <v>12163025</v>
          </cell>
          <cell r="S341">
            <v>16</v>
          </cell>
          <cell r="T341">
            <v>16</v>
          </cell>
          <cell r="U341">
            <v>16</v>
          </cell>
          <cell r="V341">
            <v>0</v>
          </cell>
          <cell r="W341" t="str">
            <v>#REF!</v>
          </cell>
          <cell r="X341" t="str">
            <v>#REF!</v>
          </cell>
          <cell r="Y341" t="str">
            <v>05. Install Done</v>
          </cell>
        </row>
        <row r="342">
          <cell r="E342" t="str">
            <v>DEREK</v>
          </cell>
          <cell r="F342" t="str">
            <v>TA</v>
          </cell>
          <cell r="G342" t="str">
            <v>PO / SP</v>
          </cell>
          <cell r="H342" t="str">
            <v xml:space="preserve">C.Tel.102/LG 000/DR7-12700000/2021
</v>
          </cell>
          <cell r="I342" t="str">
            <v>K.TEL.001665/HK.810/DR7-10400000/2021</v>
          </cell>
          <cell r="J342">
            <v>44313</v>
          </cell>
          <cell r="K342">
            <v>44387</v>
          </cell>
          <cell r="L342">
            <v>17351065</v>
          </cell>
          <cell r="M342">
            <v>2445766</v>
          </cell>
          <cell r="N342">
            <v>19796831</v>
          </cell>
          <cell r="O342">
            <v>0</v>
          </cell>
          <cell r="P342">
            <v>0</v>
          </cell>
          <cell r="Q342">
            <v>0</v>
          </cell>
          <cell r="R342">
            <v>19796831</v>
          </cell>
          <cell r="S342">
            <v>40</v>
          </cell>
          <cell r="T342">
            <v>40</v>
          </cell>
          <cell r="U342">
            <v>5</v>
          </cell>
          <cell r="V342">
            <v>0</v>
          </cell>
          <cell r="W342" t="str">
            <v>#REF!</v>
          </cell>
          <cell r="X342" t="str">
            <v>#REF!</v>
          </cell>
          <cell r="Y342" t="str">
            <v>05. Install Done</v>
          </cell>
        </row>
        <row r="343">
          <cell r="E343" t="str">
            <v>PLN</v>
          </cell>
          <cell r="F343" t="str">
            <v>TA</v>
          </cell>
          <cell r="G343" t="str">
            <v>PO / SP</v>
          </cell>
          <cell r="H343" t="str">
            <v xml:space="preserve">C.Tel.102/LG 000/DR7-12700000/2021
</v>
          </cell>
          <cell r="I343" t="str">
            <v>K.TEL.001665/HK.810/DR7-10400000/2021</v>
          </cell>
          <cell r="J343">
            <v>44313</v>
          </cell>
          <cell r="K343">
            <v>44387</v>
          </cell>
          <cell r="L343">
            <v>20274246</v>
          </cell>
          <cell r="M343">
            <v>4190316</v>
          </cell>
          <cell r="N343">
            <v>24464562</v>
          </cell>
          <cell r="O343">
            <v>0</v>
          </cell>
          <cell r="P343">
            <v>0</v>
          </cell>
          <cell r="Q343">
            <v>0</v>
          </cell>
          <cell r="R343">
            <v>24464562</v>
          </cell>
          <cell r="S343">
            <v>24</v>
          </cell>
          <cell r="T343">
            <v>24</v>
          </cell>
          <cell r="U343">
            <v>32</v>
          </cell>
          <cell r="V343">
            <v>0</v>
          </cell>
          <cell r="W343" t="str">
            <v>#REF!</v>
          </cell>
          <cell r="X343" t="str">
            <v>#REF!</v>
          </cell>
          <cell r="Y343" t="str">
            <v>05. Install Done</v>
          </cell>
        </row>
        <row r="344">
          <cell r="E344" t="str">
            <v>KODIM KTG</v>
          </cell>
          <cell r="F344" t="str">
            <v>TA</v>
          </cell>
          <cell r="G344" t="str">
            <v>PO / SP</v>
          </cell>
          <cell r="H344" t="str">
            <v xml:space="preserve">C.Tel.102/LG 000/DR7-12700000/2021
</v>
          </cell>
          <cell r="I344" t="str">
            <v>K.TEL.001665/HK.810/DR7-10400000/2021</v>
          </cell>
          <cell r="J344">
            <v>44313</v>
          </cell>
          <cell r="K344">
            <v>44387</v>
          </cell>
          <cell r="L344">
            <v>4278117</v>
          </cell>
          <cell r="M344">
            <v>1775647</v>
          </cell>
          <cell r="N344">
            <v>6053764</v>
          </cell>
          <cell r="O344">
            <v>0</v>
          </cell>
          <cell r="P344">
            <v>0</v>
          </cell>
          <cell r="Q344">
            <v>0</v>
          </cell>
          <cell r="R344">
            <v>6053764</v>
          </cell>
          <cell r="S344">
            <v>8</v>
          </cell>
          <cell r="T344">
            <v>8</v>
          </cell>
          <cell r="U344">
            <v>11</v>
          </cell>
          <cell r="V344">
            <v>0</v>
          </cell>
          <cell r="W344" t="str">
            <v>#REF!</v>
          </cell>
          <cell r="X344" t="str">
            <v>#REF!</v>
          </cell>
          <cell r="Y344" t="str">
            <v>05. Install Done</v>
          </cell>
        </row>
        <row r="345">
          <cell r="E345" t="str">
            <v>TAWANG</v>
          </cell>
          <cell r="F345" t="str">
            <v>TA</v>
          </cell>
          <cell r="G345" t="str">
            <v>PO / SP</v>
          </cell>
          <cell r="H345" t="str">
            <v xml:space="preserve">C.Tel.102/LG 000/DR7-12700000/2021
</v>
          </cell>
          <cell r="I345" t="str">
            <v>K.TEL.001665/HK.810/DR7-10400000/2021</v>
          </cell>
          <cell r="J345">
            <v>44313</v>
          </cell>
          <cell r="K345">
            <v>44387</v>
          </cell>
          <cell r="L345">
            <v>2751070</v>
          </cell>
          <cell r="M345">
            <v>392610</v>
          </cell>
          <cell r="N345">
            <v>3143680</v>
          </cell>
          <cell r="O345">
            <v>0</v>
          </cell>
          <cell r="P345">
            <v>0</v>
          </cell>
          <cell r="Q345">
            <v>0</v>
          </cell>
          <cell r="R345">
            <v>3143680</v>
          </cell>
          <cell r="S345">
            <v>8</v>
          </cell>
          <cell r="T345">
            <v>0</v>
          </cell>
          <cell r="U345">
            <v>0</v>
          </cell>
          <cell r="V345">
            <v>0</v>
          </cell>
          <cell r="W345" t="str">
            <v>#REF!</v>
          </cell>
          <cell r="X345" t="str">
            <v>#REF!</v>
          </cell>
          <cell r="Y345" t="str">
            <v>05. Install Done</v>
          </cell>
        </row>
        <row r="346">
          <cell r="E346" t="str">
            <v>LORONG SAMPING KANTOR GUBERNUR</v>
          </cell>
          <cell r="F346" t="str">
            <v>TA</v>
          </cell>
          <cell r="G346" t="str">
            <v>DROP</v>
          </cell>
          <cell r="L346">
            <v>10762717</v>
          </cell>
          <cell r="M346">
            <v>2823820</v>
          </cell>
          <cell r="N346">
            <v>13586537</v>
          </cell>
          <cell r="O346">
            <v>0</v>
          </cell>
          <cell r="P346">
            <v>0</v>
          </cell>
          <cell r="Q346">
            <v>0</v>
          </cell>
          <cell r="R346">
            <v>13586537</v>
          </cell>
          <cell r="S346">
            <v>24</v>
          </cell>
          <cell r="T346">
            <v>0</v>
          </cell>
          <cell r="U346">
            <v>37</v>
          </cell>
          <cell r="V346">
            <v>0</v>
          </cell>
          <cell r="W346" t="str">
            <v>#REF!</v>
          </cell>
          <cell r="X346" t="str">
            <v>#REF!</v>
          </cell>
          <cell r="Y346" t="str">
            <v>00. Drop</v>
          </cell>
        </row>
        <row r="347">
          <cell r="E347" t="str">
            <v>LORONG DIAN ROZALLINA MANDALIKA</v>
          </cell>
          <cell r="F347" t="str">
            <v>TA</v>
          </cell>
          <cell r="G347" t="str">
            <v>DROP</v>
          </cell>
          <cell r="L347">
            <v>2718345</v>
          </cell>
          <cell r="M347">
            <v>325629</v>
          </cell>
          <cell r="N347">
            <v>3043974</v>
          </cell>
          <cell r="O347">
            <v>0</v>
          </cell>
          <cell r="P347">
            <v>0</v>
          </cell>
          <cell r="Q347">
            <v>0</v>
          </cell>
          <cell r="R347">
            <v>3043974</v>
          </cell>
          <cell r="S347">
            <v>8</v>
          </cell>
          <cell r="T347">
            <v>0</v>
          </cell>
          <cell r="U347">
            <v>0</v>
          </cell>
          <cell r="V347">
            <v>0</v>
          </cell>
          <cell r="W347" t="str">
            <v>#REF!</v>
          </cell>
          <cell r="X347" t="str">
            <v>#REF!</v>
          </cell>
          <cell r="Y347" t="str">
            <v>00. Drop</v>
          </cell>
        </row>
        <row r="348">
          <cell r="E348" t="str">
            <v>LORONG MUHAMAD RIZAL</v>
          </cell>
          <cell r="F348" t="str">
            <v>TA</v>
          </cell>
          <cell r="G348" t="str">
            <v>DROP</v>
          </cell>
          <cell r="L348">
            <v>13007611</v>
          </cell>
          <cell r="M348">
            <v>2653040</v>
          </cell>
          <cell r="N348">
            <v>15660651</v>
          </cell>
          <cell r="O348">
            <v>0</v>
          </cell>
          <cell r="P348">
            <v>0</v>
          </cell>
          <cell r="Q348">
            <v>0</v>
          </cell>
          <cell r="R348">
            <v>15660651</v>
          </cell>
          <cell r="S348">
            <v>32</v>
          </cell>
          <cell r="T348">
            <v>0</v>
          </cell>
          <cell r="U348">
            <v>20</v>
          </cell>
          <cell r="V348">
            <v>0</v>
          </cell>
          <cell r="W348" t="str">
            <v>#REF!</v>
          </cell>
          <cell r="X348" t="str">
            <v>#REF!</v>
          </cell>
          <cell r="Y348" t="str">
            <v>00. Drop</v>
          </cell>
        </row>
        <row r="349">
          <cell r="E349" t="str">
            <v>MONGKONAI</v>
          </cell>
          <cell r="F349" t="str">
            <v>TA</v>
          </cell>
          <cell r="G349" t="str">
            <v>PO / SP</v>
          </cell>
          <cell r="H349" t="str">
            <v xml:space="preserve">C.Tel.102/LG 000/DR7-12700000/2021
</v>
          </cell>
          <cell r="I349" t="str">
            <v>K.TEL.001665/HK.810/DR7-10400000/2021</v>
          </cell>
          <cell r="J349">
            <v>44313</v>
          </cell>
          <cell r="K349">
            <v>44387</v>
          </cell>
          <cell r="L349">
            <v>28658611</v>
          </cell>
          <cell r="M349">
            <v>6293394</v>
          </cell>
          <cell r="N349">
            <v>34952005</v>
          </cell>
          <cell r="O349">
            <v>0</v>
          </cell>
          <cell r="P349">
            <v>0</v>
          </cell>
          <cell r="Q349">
            <v>0</v>
          </cell>
          <cell r="R349">
            <v>34952005</v>
          </cell>
          <cell r="S349">
            <v>40</v>
          </cell>
          <cell r="T349">
            <v>40</v>
          </cell>
          <cell r="U349">
            <v>55</v>
          </cell>
          <cell r="V349">
            <v>0</v>
          </cell>
          <cell r="W349" t="str">
            <v>#REF!</v>
          </cell>
          <cell r="X349" t="str">
            <v>#REF!</v>
          </cell>
          <cell r="Y349" t="str">
            <v>05. Install Done</v>
          </cell>
        </row>
        <row r="350">
          <cell r="E350" t="str">
            <v>PERUM. POYOWA KECIL</v>
          </cell>
          <cell r="F350" t="str">
            <v>TA</v>
          </cell>
          <cell r="G350" t="str">
            <v>DROP</v>
          </cell>
          <cell r="L350">
            <v>21704756</v>
          </cell>
          <cell r="M350">
            <v>4733029</v>
          </cell>
          <cell r="N350">
            <v>26437785</v>
          </cell>
          <cell r="O350">
            <v>0</v>
          </cell>
          <cell r="P350">
            <v>0</v>
          </cell>
          <cell r="Q350">
            <v>0</v>
          </cell>
          <cell r="R350">
            <v>26437785</v>
          </cell>
          <cell r="S350">
            <v>32</v>
          </cell>
          <cell r="T350">
            <v>0</v>
          </cell>
          <cell r="U350">
            <v>55</v>
          </cell>
          <cell r="V350">
            <v>0</v>
          </cell>
          <cell r="W350" t="str">
            <v>#REF!</v>
          </cell>
          <cell r="X350" t="str">
            <v>#REF!</v>
          </cell>
          <cell r="Y350" t="str">
            <v>00. Drop</v>
          </cell>
        </row>
        <row r="351">
          <cell r="E351" t="str">
            <v>Jl. Raya Desa Pangian</v>
          </cell>
          <cell r="F351" t="str">
            <v>TA</v>
          </cell>
          <cell r="G351" t="str">
            <v>PO / SP</v>
          </cell>
          <cell r="H351" t="str">
            <v xml:space="preserve">C.Tel.102/LG 000/DR7-12700000/2021
</v>
          </cell>
          <cell r="I351" t="str">
            <v>K.TEL.001665/HK.810/DR7-10400000/2021</v>
          </cell>
          <cell r="J351">
            <v>44313</v>
          </cell>
          <cell r="K351">
            <v>44387</v>
          </cell>
          <cell r="L351">
            <v>5717953</v>
          </cell>
          <cell r="M351">
            <v>880770</v>
          </cell>
          <cell r="N351">
            <v>6598723</v>
          </cell>
          <cell r="O351">
            <v>0</v>
          </cell>
          <cell r="P351">
            <v>0</v>
          </cell>
          <cell r="Q351">
            <v>0</v>
          </cell>
          <cell r="R351">
            <v>6598723</v>
          </cell>
          <cell r="S351">
            <v>24</v>
          </cell>
          <cell r="T351">
            <v>8</v>
          </cell>
          <cell r="U351">
            <v>0</v>
          </cell>
          <cell r="V351">
            <v>0</v>
          </cell>
          <cell r="W351" t="str">
            <v>#REF!</v>
          </cell>
          <cell r="X351" t="str">
            <v>#REF!</v>
          </cell>
          <cell r="Y351" t="str">
            <v>06. Selesai CT</v>
          </cell>
        </row>
        <row r="352">
          <cell r="E352" t="str">
            <v>LUMORING</v>
          </cell>
          <cell r="F352" t="str">
            <v>TA</v>
          </cell>
          <cell r="G352" t="str">
            <v>PO / SP</v>
          </cell>
          <cell r="H352" t="str">
            <v xml:space="preserve">C.Tel.102/LG 000/DR7-12700000/2021
</v>
          </cell>
          <cell r="I352" t="str">
            <v>K.TEL.001665/HK.810/DR7-10400000/2021</v>
          </cell>
          <cell r="J352">
            <v>44313</v>
          </cell>
          <cell r="K352">
            <v>44387</v>
          </cell>
          <cell r="L352">
            <v>38848936</v>
          </cell>
          <cell r="M352">
            <v>8195564</v>
          </cell>
          <cell r="N352">
            <v>47044500</v>
          </cell>
          <cell r="O352">
            <v>0</v>
          </cell>
          <cell r="P352">
            <v>0</v>
          </cell>
          <cell r="Q352">
            <v>0</v>
          </cell>
          <cell r="R352">
            <v>47044500</v>
          </cell>
          <cell r="S352">
            <v>40</v>
          </cell>
          <cell r="T352">
            <v>0</v>
          </cell>
          <cell r="U352">
            <v>70</v>
          </cell>
          <cell r="V352">
            <v>0</v>
          </cell>
          <cell r="W352" t="str">
            <v>#REF!</v>
          </cell>
          <cell r="X352" t="str">
            <v>#REF!</v>
          </cell>
          <cell r="Y352" t="str">
            <v>06. Selesai CT</v>
          </cell>
        </row>
        <row r="353">
          <cell r="E353" t="str">
            <v>GOGAGOMAN</v>
          </cell>
          <cell r="F353" t="str">
            <v>TA</v>
          </cell>
          <cell r="G353" t="str">
            <v>DROP</v>
          </cell>
          <cell r="L353">
            <v>25918548</v>
          </cell>
          <cell r="M353">
            <v>5305566</v>
          </cell>
          <cell r="N353">
            <v>31224114</v>
          </cell>
          <cell r="O353">
            <v>0</v>
          </cell>
          <cell r="P353">
            <v>0</v>
          </cell>
          <cell r="Q353">
            <v>0</v>
          </cell>
          <cell r="R353">
            <v>31224114</v>
          </cell>
          <cell r="S353">
            <v>48</v>
          </cell>
          <cell r="T353">
            <v>0</v>
          </cell>
          <cell r="U353">
            <v>45</v>
          </cell>
          <cell r="V353">
            <v>0</v>
          </cell>
          <cell r="W353" t="str">
            <v>#REF!</v>
          </cell>
          <cell r="X353" t="str">
            <v>#REF!</v>
          </cell>
          <cell r="Y353" t="str">
            <v>00. Drop</v>
          </cell>
        </row>
        <row r="354">
          <cell r="E354" t="str">
            <v>RAWAMANGUN</v>
          </cell>
          <cell r="F354" t="str">
            <v>TA</v>
          </cell>
          <cell r="G354" t="str">
            <v>DROP</v>
          </cell>
          <cell r="L354">
            <v>14286816</v>
          </cell>
          <cell r="M354">
            <v>3345040</v>
          </cell>
          <cell r="N354">
            <v>17631856</v>
          </cell>
          <cell r="O354">
            <v>0</v>
          </cell>
          <cell r="P354">
            <v>0</v>
          </cell>
          <cell r="Q354">
            <v>0</v>
          </cell>
          <cell r="R354">
            <v>17631856</v>
          </cell>
          <cell r="S354">
            <v>24</v>
          </cell>
          <cell r="T354">
            <v>0</v>
          </cell>
          <cell r="U354">
            <v>31</v>
          </cell>
          <cell r="V354">
            <v>0</v>
          </cell>
          <cell r="W354" t="str">
            <v>#REF!</v>
          </cell>
          <cell r="X354" t="str">
            <v>#REF!</v>
          </cell>
          <cell r="Y354" t="str">
            <v>00. Drop</v>
          </cell>
        </row>
        <row r="355">
          <cell r="E355" t="str">
            <v>ANDREAS</v>
          </cell>
          <cell r="F355" t="str">
            <v>TA</v>
          </cell>
          <cell r="G355" t="str">
            <v>DROP</v>
          </cell>
          <cell r="L355">
            <v>7558539</v>
          </cell>
          <cell r="M355">
            <v>1537312</v>
          </cell>
          <cell r="N355">
            <v>9095851</v>
          </cell>
          <cell r="O355">
            <v>0</v>
          </cell>
          <cell r="P355">
            <v>0</v>
          </cell>
          <cell r="Q355">
            <v>0</v>
          </cell>
          <cell r="R355">
            <v>9095851</v>
          </cell>
          <cell r="S355">
            <v>16</v>
          </cell>
          <cell r="T355">
            <v>0</v>
          </cell>
          <cell r="U355">
            <v>10</v>
          </cell>
          <cell r="V355">
            <v>0</v>
          </cell>
          <cell r="W355" t="str">
            <v>#REF!</v>
          </cell>
          <cell r="X355" t="str">
            <v>#REF!</v>
          </cell>
          <cell r="Y355" t="str">
            <v>00. Drop</v>
          </cell>
        </row>
        <row r="356">
          <cell r="E356" t="str">
            <v>APOTEK KHAYYARAH KTG</v>
          </cell>
          <cell r="F356" t="str">
            <v>TA</v>
          </cell>
          <cell r="G356" t="str">
            <v>DROP</v>
          </cell>
          <cell r="L356">
            <v>21088852</v>
          </cell>
          <cell r="M356">
            <v>4688878</v>
          </cell>
          <cell r="N356">
            <v>25777730</v>
          </cell>
          <cell r="O356">
            <v>0</v>
          </cell>
          <cell r="P356">
            <v>0</v>
          </cell>
          <cell r="Q356">
            <v>0</v>
          </cell>
          <cell r="R356">
            <v>25777730</v>
          </cell>
          <cell r="S356">
            <v>32</v>
          </cell>
          <cell r="T356">
            <v>0</v>
          </cell>
          <cell r="U356">
            <v>41</v>
          </cell>
          <cell r="V356">
            <v>0</v>
          </cell>
          <cell r="W356" t="str">
            <v>#REF!</v>
          </cell>
          <cell r="X356" t="str">
            <v>#REF!</v>
          </cell>
          <cell r="Y356" t="str">
            <v>00. Drop</v>
          </cell>
        </row>
        <row r="357">
          <cell r="E357" t="str">
            <v>BATU PUTIH 1</v>
          </cell>
          <cell r="F357" t="str">
            <v>TA</v>
          </cell>
          <cell r="G357" t="str">
            <v>PO / SP</v>
          </cell>
          <cell r="H357" t="str">
            <v xml:space="preserve">C.Tel.102/LG 000/DR7-12700000/2021
</v>
          </cell>
          <cell r="I357" t="str">
            <v>K.TEL.001665/HK.810/DR7-10400000/2021</v>
          </cell>
          <cell r="J357">
            <v>44313</v>
          </cell>
          <cell r="K357">
            <v>44387</v>
          </cell>
          <cell r="L357">
            <v>16640968</v>
          </cell>
          <cell r="M357">
            <v>3301987</v>
          </cell>
          <cell r="N357">
            <v>19942955</v>
          </cell>
          <cell r="O357">
            <v>0</v>
          </cell>
          <cell r="P357">
            <v>0</v>
          </cell>
          <cell r="Q357">
            <v>0</v>
          </cell>
          <cell r="R357">
            <v>19942955</v>
          </cell>
          <cell r="S357">
            <v>40</v>
          </cell>
          <cell r="T357">
            <v>24</v>
          </cell>
          <cell r="U357">
            <v>18</v>
          </cell>
          <cell r="V357">
            <v>0</v>
          </cell>
          <cell r="W357" t="str">
            <v>#REF!</v>
          </cell>
          <cell r="X357" t="str">
            <v>#REF!</v>
          </cell>
          <cell r="Y357" t="str">
            <v>05. Install Done</v>
          </cell>
        </row>
        <row r="358">
          <cell r="E358" t="str">
            <v>BATU PUTIH 2</v>
          </cell>
          <cell r="F358" t="str">
            <v>TA</v>
          </cell>
          <cell r="G358" t="str">
            <v>PO / SP</v>
          </cell>
          <cell r="H358" t="str">
            <v xml:space="preserve">C.Tel.102/LG 000/DR7-12700000/2021
</v>
          </cell>
          <cell r="I358" t="str">
            <v>K.TEL.001665/HK.810/DR7-10400000/2021</v>
          </cell>
          <cell r="J358">
            <v>44313</v>
          </cell>
          <cell r="K358">
            <v>44387</v>
          </cell>
          <cell r="L358">
            <v>9109620</v>
          </cell>
          <cell r="M358">
            <v>1352815</v>
          </cell>
          <cell r="N358">
            <v>10462435</v>
          </cell>
          <cell r="O358">
            <v>0</v>
          </cell>
          <cell r="P358">
            <v>0</v>
          </cell>
          <cell r="Q358">
            <v>0</v>
          </cell>
          <cell r="R358">
            <v>10462435</v>
          </cell>
          <cell r="S358">
            <v>32</v>
          </cell>
          <cell r="T358">
            <v>16</v>
          </cell>
          <cell r="U358">
            <v>0</v>
          </cell>
          <cell r="V358">
            <v>0</v>
          </cell>
          <cell r="W358" t="str">
            <v>#REF!</v>
          </cell>
          <cell r="X358" t="str">
            <v>#REF!</v>
          </cell>
          <cell r="Y358" t="str">
            <v>05. Install Done</v>
          </cell>
        </row>
        <row r="359">
          <cell r="E359" t="str">
            <v>BATU PUTIH 3</v>
          </cell>
          <cell r="F359" t="str">
            <v>TA</v>
          </cell>
          <cell r="G359" t="str">
            <v>PO / SP</v>
          </cell>
          <cell r="H359" t="str">
            <v xml:space="preserve">C.Tel.102/LG 000/DR7-12700000/2021
</v>
          </cell>
          <cell r="I359" t="str">
            <v>K.TEL.001665/HK.810/DR7-10400000/2021</v>
          </cell>
          <cell r="J359">
            <v>44313</v>
          </cell>
          <cell r="K359">
            <v>44387</v>
          </cell>
          <cell r="L359">
            <v>2718345</v>
          </cell>
          <cell r="M359">
            <v>391537</v>
          </cell>
          <cell r="N359">
            <v>3109882</v>
          </cell>
          <cell r="O359">
            <v>0</v>
          </cell>
          <cell r="P359">
            <v>0</v>
          </cell>
          <cell r="Q359">
            <v>0</v>
          </cell>
          <cell r="R359">
            <v>3109882</v>
          </cell>
          <cell r="S359">
            <v>8</v>
          </cell>
          <cell r="T359">
            <v>8</v>
          </cell>
          <cell r="U359">
            <v>0</v>
          </cell>
          <cell r="V359">
            <v>0</v>
          </cell>
          <cell r="W359" t="str">
            <v>#REF!</v>
          </cell>
          <cell r="X359" t="str">
            <v>#REF!</v>
          </cell>
          <cell r="Y359" t="str">
            <v>05. Install Done</v>
          </cell>
        </row>
        <row r="360">
          <cell r="E360" t="str">
            <v>BETHESDA</v>
          </cell>
          <cell r="F360" t="str">
            <v>TA</v>
          </cell>
          <cell r="G360" t="str">
            <v>PO / SP</v>
          </cell>
          <cell r="H360" t="str">
            <v xml:space="preserve">C.Tel.102/LG 000/DR7-12700000/2021
</v>
          </cell>
          <cell r="I360" t="str">
            <v>K.TEL.001665/HK.810/DR7-10400000/2021</v>
          </cell>
          <cell r="J360">
            <v>44313</v>
          </cell>
          <cell r="K360">
            <v>44387</v>
          </cell>
          <cell r="L360">
            <v>10018098</v>
          </cell>
          <cell r="M360">
            <v>2222934</v>
          </cell>
          <cell r="N360">
            <v>12241032</v>
          </cell>
          <cell r="O360">
            <v>0</v>
          </cell>
          <cell r="P360">
            <v>0</v>
          </cell>
          <cell r="Q360">
            <v>0</v>
          </cell>
          <cell r="R360">
            <v>12241032</v>
          </cell>
          <cell r="S360">
            <v>24</v>
          </cell>
          <cell r="T360">
            <v>24</v>
          </cell>
          <cell r="U360">
            <v>20</v>
          </cell>
          <cell r="V360">
            <v>0</v>
          </cell>
          <cell r="W360" t="str">
            <v>#REF!</v>
          </cell>
          <cell r="X360" t="str">
            <v>#REF!</v>
          </cell>
          <cell r="Y360" t="str">
            <v>05. Install Done</v>
          </cell>
        </row>
        <row r="361">
          <cell r="E361" t="str">
            <v>Chandra Irianti Panila 1</v>
          </cell>
          <cell r="F361" t="str">
            <v>TA</v>
          </cell>
          <cell r="G361" t="str">
            <v>PO / SP</v>
          </cell>
          <cell r="H361" t="str">
            <v xml:space="preserve">C.Tel.102/LG 000/DR7-12700000/2021
</v>
          </cell>
          <cell r="I361" t="str">
            <v>K.TEL.001665/HK.810/DR7-10400000/2021</v>
          </cell>
          <cell r="J361">
            <v>44313</v>
          </cell>
          <cell r="K361">
            <v>44387</v>
          </cell>
          <cell r="L361">
            <v>5831372</v>
          </cell>
          <cell r="M361">
            <v>1397161</v>
          </cell>
          <cell r="N361">
            <v>7228533</v>
          </cell>
          <cell r="O361">
            <v>0</v>
          </cell>
          <cell r="P361">
            <v>0</v>
          </cell>
          <cell r="Q361">
            <v>0</v>
          </cell>
          <cell r="R361">
            <v>7228533</v>
          </cell>
          <cell r="S361">
            <v>16</v>
          </cell>
          <cell r="T361">
            <v>8</v>
          </cell>
          <cell r="U361">
            <v>9</v>
          </cell>
          <cell r="V361">
            <v>0</v>
          </cell>
          <cell r="W361" t="str">
            <v>#REF!</v>
          </cell>
          <cell r="X361" t="str">
            <v>#REF!</v>
          </cell>
          <cell r="Y361" t="str">
            <v>05. Install Done</v>
          </cell>
        </row>
        <row r="362">
          <cell r="E362" t="str">
            <v>Citra Regency Dimembe</v>
          </cell>
          <cell r="F362" t="str">
            <v>TA</v>
          </cell>
          <cell r="G362" t="str">
            <v>PO / SP</v>
          </cell>
          <cell r="H362" t="str">
            <v xml:space="preserve">C.Tel.102/LG 000/DR7-12700000/2021
</v>
          </cell>
          <cell r="I362" t="str">
            <v>K.TEL.001665/HK.810/DR7-10400000/2021</v>
          </cell>
          <cell r="J362">
            <v>44313</v>
          </cell>
          <cell r="K362">
            <v>44387</v>
          </cell>
          <cell r="L362">
            <v>41238320</v>
          </cell>
          <cell r="M362">
            <v>8352829</v>
          </cell>
          <cell r="N362">
            <v>49591149</v>
          </cell>
          <cell r="O362">
            <v>0</v>
          </cell>
          <cell r="P362">
            <v>0</v>
          </cell>
          <cell r="Q362">
            <v>0</v>
          </cell>
          <cell r="R362">
            <v>49591149</v>
          </cell>
          <cell r="S362">
            <v>56</v>
          </cell>
          <cell r="T362">
            <v>56</v>
          </cell>
          <cell r="U362">
            <v>68</v>
          </cell>
          <cell r="V362">
            <v>0</v>
          </cell>
          <cell r="W362" t="str">
            <v>#REF!</v>
          </cell>
          <cell r="X362" t="str">
            <v>#REF!</v>
          </cell>
          <cell r="Y362" t="str">
            <v>06. Selesai CT</v>
          </cell>
        </row>
        <row r="363">
          <cell r="E363" t="str">
            <v>Diana Ribka Pangemanan</v>
          </cell>
          <cell r="F363" t="str">
            <v>TA</v>
          </cell>
          <cell r="G363" t="str">
            <v>PO / SP</v>
          </cell>
          <cell r="H363" t="str">
            <v xml:space="preserve">C.Tel.102/LG 000/DR7-12700000/2021
</v>
          </cell>
          <cell r="I363" t="str">
            <v>K.TEL.001665/HK.810/DR7-10400000/2021</v>
          </cell>
          <cell r="J363">
            <v>44313</v>
          </cell>
          <cell r="K363">
            <v>44387</v>
          </cell>
          <cell r="L363">
            <v>22244190</v>
          </cell>
          <cell r="M363">
            <v>4804826</v>
          </cell>
          <cell r="N363">
            <v>27049016</v>
          </cell>
          <cell r="O363">
            <v>0</v>
          </cell>
          <cell r="P363">
            <v>0</v>
          </cell>
          <cell r="Q363">
            <v>0</v>
          </cell>
          <cell r="R363">
            <v>27049016</v>
          </cell>
          <cell r="S363">
            <v>48</v>
          </cell>
          <cell r="T363">
            <v>40</v>
          </cell>
          <cell r="U363">
            <v>40</v>
          </cell>
          <cell r="V363">
            <v>0</v>
          </cell>
          <cell r="W363" t="str">
            <v>#REF!</v>
          </cell>
          <cell r="X363" t="str">
            <v>#REF!</v>
          </cell>
          <cell r="Y363" t="str">
            <v>05. Install Done</v>
          </cell>
        </row>
        <row r="364">
          <cell r="E364" t="str">
            <v>DS Dimembe</v>
          </cell>
          <cell r="F364" t="str">
            <v>TA</v>
          </cell>
          <cell r="G364" t="str">
            <v>PO / SP</v>
          </cell>
          <cell r="H364" t="str">
            <v xml:space="preserve">C.Tel.102/LG 000/DR7-12700000/2021
</v>
          </cell>
          <cell r="I364" t="str">
            <v>K.TEL.001665/HK.810/DR7-10400000/2021</v>
          </cell>
          <cell r="J364">
            <v>44313</v>
          </cell>
          <cell r="K364">
            <v>44387</v>
          </cell>
          <cell r="L364">
            <v>3878019</v>
          </cell>
          <cell r="M364">
            <v>621093</v>
          </cell>
          <cell r="N364">
            <v>4499112</v>
          </cell>
          <cell r="O364">
            <v>0</v>
          </cell>
          <cell r="P364">
            <v>0</v>
          </cell>
          <cell r="Q364">
            <v>0</v>
          </cell>
          <cell r="R364">
            <v>4499112</v>
          </cell>
          <cell r="S364">
            <v>8</v>
          </cell>
          <cell r="T364">
            <v>8</v>
          </cell>
          <cell r="U364">
            <v>0</v>
          </cell>
          <cell r="V364">
            <v>0</v>
          </cell>
          <cell r="W364" t="str">
            <v>#REF!</v>
          </cell>
          <cell r="X364" t="str">
            <v>#REF!</v>
          </cell>
          <cell r="Y364" t="str">
            <v>05. Install Done</v>
          </cell>
        </row>
        <row r="365">
          <cell r="E365" t="str">
            <v>KLEAK</v>
          </cell>
          <cell r="F365" t="str">
            <v>TA</v>
          </cell>
          <cell r="G365" t="str">
            <v>PO / SP</v>
          </cell>
          <cell r="H365" t="str">
            <v xml:space="preserve">C.Tel.102/LG 000/DR7-12700000/2021
</v>
          </cell>
          <cell r="I365" t="str">
            <v>K.TEL.001665/HK.810/DR7-10400000/2021</v>
          </cell>
          <cell r="J365">
            <v>44313</v>
          </cell>
          <cell r="K365">
            <v>44387</v>
          </cell>
          <cell r="L365">
            <v>10023844</v>
          </cell>
          <cell r="M365">
            <v>2154590</v>
          </cell>
          <cell r="N365">
            <v>12178434</v>
          </cell>
          <cell r="O365">
            <v>0</v>
          </cell>
          <cell r="P365">
            <v>0</v>
          </cell>
          <cell r="Q365">
            <v>0</v>
          </cell>
          <cell r="R365">
            <v>12178434</v>
          </cell>
          <cell r="S365">
            <v>24</v>
          </cell>
          <cell r="T365">
            <v>24</v>
          </cell>
          <cell r="U365">
            <v>21</v>
          </cell>
          <cell r="V365">
            <v>0</v>
          </cell>
          <cell r="W365" t="str">
            <v>#REF!</v>
          </cell>
          <cell r="X365" t="str">
            <v>#REF!</v>
          </cell>
          <cell r="Y365" t="str">
            <v>05. Install Done</v>
          </cell>
        </row>
        <row r="366">
          <cell r="E366" t="str">
            <v>Kobong Flora</v>
          </cell>
          <cell r="F366" t="str">
            <v>TA</v>
          </cell>
          <cell r="G366" t="str">
            <v>PO / SP</v>
          </cell>
          <cell r="H366" t="str">
            <v xml:space="preserve">C.Tel.102/LG 000/DR7-12700000/2021
</v>
          </cell>
          <cell r="I366" t="str">
            <v>K.TEL.001665/HK.810/DR7-10400000/2021</v>
          </cell>
          <cell r="J366">
            <v>44313</v>
          </cell>
          <cell r="K366">
            <v>44387</v>
          </cell>
          <cell r="L366">
            <v>17811329</v>
          </cell>
          <cell r="M366">
            <v>3640606</v>
          </cell>
          <cell r="N366">
            <v>21451935</v>
          </cell>
          <cell r="O366">
            <v>0</v>
          </cell>
          <cell r="P366">
            <v>0</v>
          </cell>
          <cell r="Q366">
            <v>0</v>
          </cell>
          <cell r="R366">
            <v>21451935</v>
          </cell>
          <cell r="S366">
            <v>24</v>
          </cell>
          <cell r="T366">
            <v>48</v>
          </cell>
          <cell r="U366">
            <v>31</v>
          </cell>
          <cell r="V366">
            <v>0</v>
          </cell>
          <cell r="W366" t="str">
            <v>#REF!</v>
          </cell>
          <cell r="X366" t="str">
            <v>#REF!</v>
          </cell>
          <cell r="Y366" t="str">
            <v>05. Install Done</v>
          </cell>
        </row>
        <row r="367">
          <cell r="E367" t="str">
            <v>LIANA MALUEGHA</v>
          </cell>
          <cell r="F367" t="str">
            <v>TA</v>
          </cell>
          <cell r="G367" t="str">
            <v>PO / SP</v>
          </cell>
          <cell r="H367" t="str">
            <v xml:space="preserve">C.Tel.102/LG 000/DR7-12700000/2021
</v>
          </cell>
          <cell r="I367" t="str">
            <v>K.TEL.001665/HK.810/DR7-10400000/2021</v>
          </cell>
          <cell r="J367">
            <v>44313</v>
          </cell>
          <cell r="K367">
            <v>44387</v>
          </cell>
          <cell r="L367">
            <v>2718345</v>
          </cell>
          <cell r="M367">
            <v>391537</v>
          </cell>
          <cell r="N367">
            <v>3109882</v>
          </cell>
          <cell r="O367">
            <v>0</v>
          </cell>
          <cell r="P367">
            <v>0</v>
          </cell>
          <cell r="Q367">
            <v>0</v>
          </cell>
          <cell r="R367">
            <v>3109882</v>
          </cell>
          <cell r="S367">
            <v>8</v>
          </cell>
          <cell r="T367">
            <v>0</v>
          </cell>
          <cell r="U367">
            <v>0</v>
          </cell>
          <cell r="V367">
            <v>0</v>
          </cell>
          <cell r="W367" t="str">
            <v>#REF!</v>
          </cell>
          <cell r="X367" t="str">
            <v>#REF!</v>
          </cell>
          <cell r="Y367" t="str">
            <v>05. Install Done</v>
          </cell>
        </row>
        <row r="368">
          <cell r="E368" t="str">
            <v>Machiko Indriyanto</v>
          </cell>
          <cell r="F368" t="str">
            <v>TA</v>
          </cell>
          <cell r="G368" t="str">
            <v>PO / SP</v>
          </cell>
          <cell r="H368" t="str">
            <v xml:space="preserve">C.Tel.102/LG 000/DR7-12700000/2021
</v>
          </cell>
          <cell r="I368" t="str">
            <v>K.TEL.001665/HK.810/DR7-10400000/2021</v>
          </cell>
          <cell r="J368">
            <v>44313</v>
          </cell>
          <cell r="K368">
            <v>44387</v>
          </cell>
          <cell r="L368">
            <v>8841381</v>
          </cell>
          <cell r="M368">
            <v>2383742</v>
          </cell>
          <cell r="N368">
            <v>11225123</v>
          </cell>
          <cell r="O368">
            <v>0</v>
          </cell>
          <cell r="P368">
            <v>0</v>
          </cell>
          <cell r="Q368">
            <v>0</v>
          </cell>
          <cell r="R368">
            <v>11225123</v>
          </cell>
          <cell r="S368">
            <v>24</v>
          </cell>
          <cell r="T368">
            <v>8</v>
          </cell>
          <cell r="U368">
            <v>27</v>
          </cell>
          <cell r="V368">
            <v>0</v>
          </cell>
          <cell r="W368" t="str">
            <v>#REF!</v>
          </cell>
          <cell r="X368" t="str">
            <v>#REF!</v>
          </cell>
          <cell r="Y368" t="str">
            <v>05. Install Done</v>
          </cell>
        </row>
        <row r="369">
          <cell r="E369" t="str">
            <v>MANIBANG</v>
          </cell>
          <cell r="F369" t="str">
            <v>TA</v>
          </cell>
          <cell r="G369" t="str">
            <v>PO / SP</v>
          </cell>
          <cell r="H369" t="str">
            <v xml:space="preserve">C.Tel.102/LG 000/DR7-12700000/2021
</v>
          </cell>
          <cell r="I369" t="str">
            <v>K.TEL.001665/HK.810/DR7-10400000/2021</v>
          </cell>
          <cell r="J369">
            <v>44313</v>
          </cell>
          <cell r="K369">
            <v>44387</v>
          </cell>
          <cell r="L369">
            <v>6979195</v>
          </cell>
          <cell r="M369">
            <v>1032389</v>
          </cell>
          <cell r="N369">
            <v>8011584</v>
          </cell>
          <cell r="O369">
            <v>0</v>
          </cell>
          <cell r="P369">
            <v>0</v>
          </cell>
          <cell r="Q369">
            <v>0</v>
          </cell>
          <cell r="R369">
            <v>8011584</v>
          </cell>
          <cell r="S369">
            <v>24</v>
          </cell>
          <cell r="T369">
            <v>0</v>
          </cell>
          <cell r="U369">
            <v>0</v>
          </cell>
          <cell r="V369">
            <v>0</v>
          </cell>
          <cell r="W369" t="str">
            <v>#REF!</v>
          </cell>
          <cell r="X369" t="str">
            <v>#REF!</v>
          </cell>
          <cell r="Y369" t="str">
            <v>05. Install Done</v>
          </cell>
        </row>
        <row r="370">
          <cell r="E370" t="str">
            <v>Maumbi Permai</v>
          </cell>
          <cell r="F370" t="str">
            <v>TA</v>
          </cell>
          <cell r="G370" t="str">
            <v>PO / SP</v>
          </cell>
          <cell r="H370" t="str">
            <v xml:space="preserve">C.Tel.102/LG 000/DR7-12700000/2021
</v>
          </cell>
          <cell r="I370" t="str">
            <v>K.TEL.001665/HK.810/DR7-10400000/2021</v>
          </cell>
          <cell r="J370">
            <v>44313</v>
          </cell>
          <cell r="K370">
            <v>44387</v>
          </cell>
          <cell r="L370">
            <v>17573706</v>
          </cell>
          <cell r="M370">
            <v>4153467</v>
          </cell>
          <cell r="N370">
            <v>21727173</v>
          </cell>
          <cell r="O370">
            <v>0</v>
          </cell>
          <cell r="P370">
            <v>0</v>
          </cell>
          <cell r="Q370">
            <v>0</v>
          </cell>
          <cell r="R370">
            <v>21727173</v>
          </cell>
          <cell r="S370">
            <v>32</v>
          </cell>
          <cell r="T370">
            <v>32</v>
          </cell>
          <cell r="U370">
            <v>42</v>
          </cell>
          <cell r="V370">
            <v>0</v>
          </cell>
          <cell r="W370" t="str">
            <v>#REF!</v>
          </cell>
          <cell r="X370" t="str">
            <v>#REF!</v>
          </cell>
          <cell r="Y370" t="str">
            <v>06. Selesai CT</v>
          </cell>
        </row>
        <row r="371">
          <cell r="E371" t="str">
            <v>Robert Rombang 2</v>
          </cell>
          <cell r="F371" t="str">
            <v>TA</v>
          </cell>
          <cell r="G371" t="str">
            <v>DROP</v>
          </cell>
          <cell r="L371">
            <v>10487271</v>
          </cell>
          <cell r="M371">
            <v>2156433</v>
          </cell>
          <cell r="N371">
            <v>12643704</v>
          </cell>
          <cell r="O371">
            <v>0</v>
          </cell>
          <cell r="P371">
            <v>0</v>
          </cell>
          <cell r="Q371">
            <v>0</v>
          </cell>
          <cell r="R371">
            <v>12643704</v>
          </cell>
          <cell r="S371">
            <v>16</v>
          </cell>
          <cell r="T371">
            <v>0</v>
          </cell>
          <cell r="U371">
            <v>18</v>
          </cell>
          <cell r="V371">
            <v>0</v>
          </cell>
          <cell r="W371" t="str">
            <v>#REF!</v>
          </cell>
          <cell r="X371" t="str">
            <v>#REF!</v>
          </cell>
          <cell r="Y371" t="str">
            <v>00. Drop</v>
          </cell>
        </row>
        <row r="372">
          <cell r="E372" t="str">
            <v>RS Budi Mulia</v>
          </cell>
          <cell r="F372" t="str">
            <v>TA</v>
          </cell>
          <cell r="G372" t="str">
            <v>PO / SP</v>
          </cell>
          <cell r="H372" t="str">
            <v xml:space="preserve">C.Tel.102/LG 000/DR7-12700000/2021
</v>
          </cell>
          <cell r="I372" t="str">
            <v>K.TEL.001665/HK.810/DR7-10400000/2021</v>
          </cell>
          <cell r="J372">
            <v>44313</v>
          </cell>
          <cell r="K372">
            <v>44387</v>
          </cell>
          <cell r="L372">
            <v>11963323</v>
          </cell>
          <cell r="M372">
            <v>2215481</v>
          </cell>
          <cell r="N372">
            <v>14178804</v>
          </cell>
          <cell r="O372">
            <v>0</v>
          </cell>
          <cell r="P372">
            <v>0</v>
          </cell>
          <cell r="Q372">
            <v>0</v>
          </cell>
          <cell r="R372">
            <v>14178804</v>
          </cell>
          <cell r="S372">
            <v>32</v>
          </cell>
          <cell r="T372">
            <v>24</v>
          </cell>
          <cell r="U372">
            <v>11</v>
          </cell>
          <cell r="V372">
            <v>0</v>
          </cell>
          <cell r="W372" t="str">
            <v>#REF!</v>
          </cell>
          <cell r="X372" t="str">
            <v>#REF!</v>
          </cell>
          <cell r="Y372" t="str">
            <v>05. Install Done</v>
          </cell>
        </row>
        <row r="373">
          <cell r="E373" t="str">
            <v>TUMALUNTUNG 1</v>
          </cell>
          <cell r="F373" t="str">
            <v>TA</v>
          </cell>
          <cell r="G373" t="str">
            <v>PO / SP</v>
          </cell>
          <cell r="H373" t="str">
            <v xml:space="preserve">C.Tel.102/LG 000/DR7-12700000/2021
</v>
          </cell>
          <cell r="I373" t="str">
            <v>K.TEL.001665/HK.810/DR7-10400000/2021</v>
          </cell>
          <cell r="J373">
            <v>44313</v>
          </cell>
          <cell r="K373">
            <v>44387</v>
          </cell>
          <cell r="L373">
            <v>32913338</v>
          </cell>
          <cell r="M373">
            <v>6722942</v>
          </cell>
          <cell r="N373">
            <v>39636280</v>
          </cell>
          <cell r="O373">
            <v>0</v>
          </cell>
          <cell r="P373">
            <v>0</v>
          </cell>
          <cell r="Q373">
            <v>0</v>
          </cell>
          <cell r="R373">
            <v>39636280</v>
          </cell>
          <cell r="S373">
            <v>56</v>
          </cell>
          <cell r="T373">
            <v>48</v>
          </cell>
          <cell r="U373">
            <v>56</v>
          </cell>
          <cell r="V373">
            <v>0</v>
          </cell>
          <cell r="W373" t="str">
            <v>#REF!</v>
          </cell>
          <cell r="X373" t="str">
            <v>#REF!</v>
          </cell>
          <cell r="Y373" t="str">
            <v>06. Selesai CT</v>
          </cell>
        </row>
        <row r="374">
          <cell r="E374" t="str">
            <v>TUMALUNTUNG 2</v>
          </cell>
          <cell r="F374" t="str">
            <v>TA</v>
          </cell>
          <cell r="G374" t="str">
            <v>PO / SP</v>
          </cell>
          <cell r="H374" t="str">
            <v xml:space="preserve">C.Tel.102/LG 000/DR7-12700000/2021
</v>
          </cell>
          <cell r="I374" t="str">
            <v>K.TEL.001665/HK.810/DR7-10400000/2021</v>
          </cell>
          <cell r="J374">
            <v>44313</v>
          </cell>
          <cell r="K374">
            <v>44387</v>
          </cell>
          <cell r="L374">
            <v>24189369</v>
          </cell>
          <cell r="M374">
            <v>4860089</v>
          </cell>
          <cell r="N374">
            <v>29049458</v>
          </cell>
          <cell r="O374">
            <v>0</v>
          </cell>
          <cell r="P374">
            <v>0</v>
          </cell>
          <cell r="Q374">
            <v>0</v>
          </cell>
          <cell r="R374">
            <v>29049458</v>
          </cell>
          <cell r="S374">
            <v>48</v>
          </cell>
          <cell r="T374">
            <v>0</v>
          </cell>
          <cell r="U374">
            <v>42</v>
          </cell>
          <cell r="V374">
            <v>0</v>
          </cell>
          <cell r="W374" t="str">
            <v>#REF!</v>
          </cell>
          <cell r="X374" t="str">
            <v>#REF!</v>
          </cell>
          <cell r="Y374" t="str">
            <v>05. Install Done</v>
          </cell>
        </row>
        <row r="375">
          <cell r="E375" t="str">
            <v>TUMALUNTUNG 3</v>
          </cell>
          <cell r="F375" t="str">
            <v>TA</v>
          </cell>
          <cell r="G375" t="str">
            <v>PO / SP</v>
          </cell>
          <cell r="H375" t="str">
            <v xml:space="preserve">C.Tel.102/LG 000/DR7-12700000/2021
</v>
          </cell>
          <cell r="I375" t="str">
            <v>K.TEL.001665/HK.810/DR7-10400000/2021</v>
          </cell>
          <cell r="J375">
            <v>44313</v>
          </cell>
          <cell r="K375">
            <v>44387</v>
          </cell>
          <cell r="L375">
            <v>32221849</v>
          </cell>
          <cell r="M375">
            <v>6517092</v>
          </cell>
          <cell r="N375">
            <v>38738941</v>
          </cell>
          <cell r="O375">
            <v>0</v>
          </cell>
          <cell r="P375">
            <v>0</v>
          </cell>
          <cell r="Q375">
            <v>0</v>
          </cell>
          <cell r="R375">
            <v>38738941</v>
          </cell>
          <cell r="S375">
            <v>64</v>
          </cell>
          <cell r="T375">
            <v>0</v>
          </cell>
          <cell r="U375">
            <v>50</v>
          </cell>
          <cell r="V375">
            <v>0</v>
          </cell>
          <cell r="W375" t="str">
            <v>#REF!</v>
          </cell>
          <cell r="X375" t="str">
            <v>#REF!</v>
          </cell>
          <cell r="Y375" t="str">
            <v>05. Install Done</v>
          </cell>
        </row>
        <row r="376">
          <cell r="E376" t="str">
            <v>TUMALUNTUNG 4</v>
          </cell>
          <cell r="F376" t="str">
            <v>TA</v>
          </cell>
          <cell r="G376" t="str">
            <v>DROP</v>
          </cell>
          <cell r="L376">
            <v>24409200</v>
          </cell>
          <cell r="M376">
            <v>4859017</v>
          </cell>
          <cell r="N376">
            <v>29268217</v>
          </cell>
          <cell r="O376">
            <v>0</v>
          </cell>
          <cell r="P376">
            <v>0</v>
          </cell>
          <cell r="Q376">
            <v>0</v>
          </cell>
          <cell r="R376">
            <v>29268217</v>
          </cell>
          <cell r="S376">
            <v>40</v>
          </cell>
          <cell r="T376">
            <v>0</v>
          </cell>
          <cell r="U376">
            <v>36</v>
          </cell>
          <cell r="V376">
            <v>0</v>
          </cell>
          <cell r="W376" t="str">
            <v>#REF!</v>
          </cell>
          <cell r="X376" t="str">
            <v>#REF!</v>
          </cell>
          <cell r="Y376" t="str">
            <v>00. Drop</v>
          </cell>
        </row>
        <row r="377">
          <cell r="E377" t="str">
            <v>Warukapas Dimembe</v>
          </cell>
          <cell r="F377" t="str">
            <v>TA</v>
          </cell>
          <cell r="G377" t="str">
            <v>PO / SP</v>
          </cell>
          <cell r="H377" t="str">
            <v xml:space="preserve">C.Tel.102/LG 000/DR7-12700000/2021
</v>
          </cell>
          <cell r="I377" t="str">
            <v>K.TEL.001665/HK.810/DR7-10400000/2021</v>
          </cell>
          <cell r="J377">
            <v>44313</v>
          </cell>
          <cell r="K377">
            <v>44387</v>
          </cell>
          <cell r="L377">
            <v>27119740</v>
          </cell>
          <cell r="M377">
            <v>5831887</v>
          </cell>
          <cell r="N377">
            <v>32951627</v>
          </cell>
          <cell r="O377">
            <v>0</v>
          </cell>
          <cell r="P377">
            <v>0</v>
          </cell>
          <cell r="Q377">
            <v>0</v>
          </cell>
          <cell r="R377">
            <v>32951627</v>
          </cell>
          <cell r="S377">
            <v>32</v>
          </cell>
          <cell r="T377">
            <v>32</v>
          </cell>
          <cell r="U377">
            <v>49</v>
          </cell>
          <cell r="V377">
            <v>0</v>
          </cell>
          <cell r="W377" t="str">
            <v>#REF!</v>
          </cell>
          <cell r="X377" t="str">
            <v>#REF!</v>
          </cell>
          <cell r="Y377" t="str">
            <v>06. Selesai CT</v>
          </cell>
        </row>
        <row r="378">
          <cell r="E378" t="str">
            <v>Wiendy Frans</v>
          </cell>
          <cell r="F378" t="str">
            <v>TA</v>
          </cell>
          <cell r="G378" t="str">
            <v>PO / SP</v>
          </cell>
          <cell r="H378" t="str">
            <v xml:space="preserve">C.Tel.102/LG 000/DR7-12700000/2021
</v>
          </cell>
          <cell r="I378" t="str">
            <v>K.TEL.001665/HK.810/DR7-10400000/2021</v>
          </cell>
          <cell r="J378">
            <v>44313</v>
          </cell>
          <cell r="K378">
            <v>44387</v>
          </cell>
          <cell r="L378">
            <v>20313558</v>
          </cell>
          <cell r="M378">
            <v>3462392</v>
          </cell>
          <cell r="N378">
            <v>23775950</v>
          </cell>
          <cell r="O378">
            <v>0</v>
          </cell>
          <cell r="P378">
            <v>0</v>
          </cell>
          <cell r="Q378">
            <v>0</v>
          </cell>
          <cell r="R378">
            <v>23775950</v>
          </cell>
          <cell r="S378">
            <v>56</v>
          </cell>
          <cell r="T378">
            <v>0</v>
          </cell>
          <cell r="U378">
            <v>13</v>
          </cell>
          <cell r="V378">
            <v>0</v>
          </cell>
          <cell r="W378" t="str">
            <v>#REF!</v>
          </cell>
          <cell r="X378" t="str">
            <v>#REF!</v>
          </cell>
          <cell r="Y378" t="str">
            <v>05. Install Done</v>
          </cell>
        </row>
        <row r="379">
          <cell r="E379" t="str">
            <v>ASPOL PINOKALAN</v>
          </cell>
          <cell r="F379" t="str">
            <v>TA</v>
          </cell>
          <cell r="G379" t="str">
            <v>PO / SP</v>
          </cell>
          <cell r="H379" t="str">
            <v xml:space="preserve">C.Tel.102/LG 000/DR7-12700000/2021
</v>
          </cell>
          <cell r="I379" t="str">
            <v>K.TEL.001665/HK.810/DR7-10400000/2021</v>
          </cell>
          <cell r="J379">
            <v>44313</v>
          </cell>
          <cell r="K379">
            <v>44387</v>
          </cell>
          <cell r="L379">
            <v>17170448</v>
          </cell>
          <cell r="M379">
            <v>3973192</v>
          </cell>
          <cell r="N379">
            <v>21143640</v>
          </cell>
          <cell r="O379">
            <v>0</v>
          </cell>
          <cell r="P379">
            <v>0</v>
          </cell>
          <cell r="Q379">
            <v>0</v>
          </cell>
          <cell r="R379">
            <v>21143640</v>
          </cell>
          <cell r="S379">
            <v>24</v>
          </cell>
          <cell r="T379">
            <v>0</v>
          </cell>
          <cell r="U379">
            <v>42</v>
          </cell>
          <cell r="V379">
            <v>0</v>
          </cell>
          <cell r="W379" t="str">
            <v>#REF!</v>
          </cell>
          <cell r="X379" t="str">
            <v>#REF!</v>
          </cell>
          <cell r="Y379" t="str">
            <v>05. Install Done</v>
          </cell>
        </row>
        <row r="380">
          <cell r="E380" t="str">
            <v>BELANG 1</v>
          </cell>
          <cell r="F380" t="str">
            <v>TA</v>
          </cell>
          <cell r="G380" t="str">
            <v>PO / SP</v>
          </cell>
          <cell r="H380" t="str">
            <v xml:space="preserve">C.Tel.102/LG 000/DR7-12700000/2021
</v>
          </cell>
          <cell r="I380" t="str">
            <v>K.TEL.001665/HK.810/DR7-10400000/2021</v>
          </cell>
          <cell r="J380">
            <v>44313</v>
          </cell>
          <cell r="K380">
            <v>44387</v>
          </cell>
          <cell r="L380">
            <v>27490835</v>
          </cell>
          <cell r="M380">
            <v>5685227</v>
          </cell>
          <cell r="N380">
            <v>33176062</v>
          </cell>
          <cell r="O380">
            <v>0</v>
          </cell>
          <cell r="P380">
            <v>0</v>
          </cell>
          <cell r="Q380">
            <v>0</v>
          </cell>
          <cell r="R380">
            <v>33176062</v>
          </cell>
          <cell r="S380">
            <v>40</v>
          </cell>
          <cell r="T380">
            <v>40</v>
          </cell>
          <cell r="U380">
            <v>45</v>
          </cell>
          <cell r="V380">
            <v>0</v>
          </cell>
          <cell r="W380" t="str">
            <v>#REF!</v>
          </cell>
          <cell r="X380" t="str">
            <v>#REF!</v>
          </cell>
          <cell r="Y380" t="str">
            <v>06. Selesai CT</v>
          </cell>
        </row>
        <row r="381">
          <cell r="E381" t="str">
            <v>BELANG 2</v>
          </cell>
          <cell r="F381" t="str">
            <v>TA</v>
          </cell>
          <cell r="G381" t="str">
            <v>PO / SP</v>
          </cell>
          <cell r="H381" t="str">
            <v xml:space="preserve">C.Tel.102/LG 000/DR7-12700000/2021
</v>
          </cell>
          <cell r="I381" t="str">
            <v>K.TEL.001665/HK.810/DR7-10400000/2021</v>
          </cell>
          <cell r="J381">
            <v>44313</v>
          </cell>
          <cell r="K381">
            <v>44387</v>
          </cell>
          <cell r="L381">
            <v>30428984</v>
          </cell>
          <cell r="M381">
            <v>5809812</v>
          </cell>
          <cell r="N381">
            <v>36238796</v>
          </cell>
          <cell r="O381">
            <v>0</v>
          </cell>
          <cell r="P381">
            <v>0</v>
          </cell>
          <cell r="Q381">
            <v>0</v>
          </cell>
          <cell r="R381">
            <v>36238796</v>
          </cell>
          <cell r="S381">
            <v>48</v>
          </cell>
          <cell r="T381">
            <v>48</v>
          </cell>
          <cell r="U381">
            <v>40</v>
          </cell>
          <cell r="V381">
            <v>0</v>
          </cell>
          <cell r="W381" t="str">
            <v>#REF!</v>
          </cell>
          <cell r="X381" t="str">
            <v>#REF!</v>
          </cell>
          <cell r="Y381" t="str">
            <v>06. Selesai CT</v>
          </cell>
        </row>
        <row r="382">
          <cell r="E382" t="str">
            <v>Bitung tengah, parigi dolong</v>
          </cell>
          <cell r="F382" t="str">
            <v>TA</v>
          </cell>
          <cell r="G382" t="str">
            <v>PO / SP</v>
          </cell>
          <cell r="H382" t="str">
            <v xml:space="preserve">C.Tel.102/LG 000/DR7-12700000/2021
</v>
          </cell>
          <cell r="I382" t="str">
            <v>K.TEL.001665/HK.810/DR7-10400000/2021</v>
          </cell>
          <cell r="J382">
            <v>44313</v>
          </cell>
          <cell r="K382">
            <v>44387</v>
          </cell>
          <cell r="L382">
            <v>7587862</v>
          </cell>
          <cell r="M382">
            <v>1720027</v>
          </cell>
          <cell r="N382">
            <v>9307889</v>
          </cell>
          <cell r="O382">
            <v>0</v>
          </cell>
          <cell r="P382">
            <v>0</v>
          </cell>
          <cell r="Q382">
            <v>0</v>
          </cell>
          <cell r="R382">
            <v>9307889</v>
          </cell>
          <cell r="S382">
            <v>16</v>
          </cell>
          <cell r="T382">
            <v>16</v>
          </cell>
          <cell r="U382">
            <v>19</v>
          </cell>
          <cell r="V382">
            <v>0</v>
          </cell>
          <cell r="W382" t="str">
            <v>#REF!</v>
          </cell>
          <cell r="X382" t="str">
            <v>#REF!</v>
          </cell>
          <cell r="Y382" t="str">
            <v>06. Selesai CT</v>
          </cell>
        </row>
        <row r="383">
          <cell r="E383" t="str">
            <v>Bitung, Pakadoodan 1</v>
          </cell>
          <cell r="F383" t="str">
            <v>TA</v>
          </cell>
          <cell r="G383" t="str">
            <v>PO / SP</v>
          </cell>
          <cell r="H383" t="str">
            <v xml:space="preserve">C.Tel.102/LG 000/DR7-12700000/2021
</v>
          </cell>
          <cell r="I383" t="str">
            <v>K.TEL.001665/HK.810/DR7-10400000/2021</v>
          </cell>
          <cell r="J383">
            <v>44313</v>
          </cell>
          <cell r="K383">
            <v>44387</v>
          </cell>
          <cell r="L383">
            <v>4848770</v>
          </cell>
          <cell r="M383">
            <v>711963</v>
          </cell>
          <cell r="N383">
            <v>5560733</v>
          </cell>
          <cell r="O383">
            <v>0</v>
          </cell>
          <cell r="P383">
            <v>0</v>
          </cell>
          <cell r="Q383">
            <v>0</v>
          </cell>
          <cell r="R383">
            <v>5560733</v>
          </cell>
          <cell r="S383">
            <v>16</v>
          </cell>
          <cell r="T383">
            <v>16</v>
          </cell>
          <cell r="U383">
            <v>0</v>
          </cell>
          <cell r="V383">
            <v>0</v>
          </cell>
          <cell r="W383" t="str">
            <v>#REF!</v>
          </cell>
          <cell r="X383" t="str">
            <v>#REF!</v>
          </cell>
          <cell r="Y383" t="str">
            <v>06. Selesai CT</v>
          </cell>
        </row>
        <row r="384">
          <cell r="E384" t="str">
            <v>Bitung, Pakadoodan 2</v>
          </cell>
          <cell r="F384" t="str">
            <v>TA</v>
          </cell>
          <cell r="G384" t="str">
            <v>PO / SP</v>
          </cell>
          <cell r="H384" t="str">
            <v xml:space="preserve">C.Tel.102/LG 000/DR7-12700000/2021
</v>
          </cell>
          <cell r="I384" t="str">
            <v>K.TEL.001665/HK.810/DR7-10400000/2021</v>
          </cell>
          <cell r="J384">
            <v>44313</v>
          </cell>
          <cell r="K384">
            <v>44387</v>
          </cell>
          <cell r="L384">
            <v>15956167</v>
          </cell>
          <cell r="M384">
            <v>3467378</v>
          </cell>
          <cell r="N384">
            <v>19423545</v>
          </cell>
          <cell r="O384">
            <v>0</v>
          </cell>
          <cell r="P384">
            <v>0</v>
          </cell>
          <cell r="Q384">
            <v>0</v>
          </cell>
          <cell r="R384">
            <v>19423545</v>
          </cell>
          <cell r="S384">
            <v>24</v>
          </cell>
          <cell r="T384">
            <v>16</v>
          </cell>
          <cell r="U384">
            <v>32</v>
          </cell>
          <cell r="V384">
            <v>0</v>
          </cell>
          <cell r="W384" t="str">
            <v>#REF!</v>
          </cell>
          <cell r="X384" t="str">
            <v>#REF!</v>
          </cell>
          <cell r="Y384" t="str">
            <v>05. Install Done</v>
          </cell>
        </row>
        <row r="385">
          <cell r="E385" t="str">
            <v>Danowudu 1</v>
          </cell>
          <cell r="F385" t="str">
            <v>TA</v>
          </cell>
          <cell r="G385" t="str">
            <v>PO / SP</v>
          </cell>
          <cell r="H385" t="str">
            <v xml:space="preserve">C.Tel.102/LG 000/DR7-12700000/2021
</v>
          </cell>
          <cell r="I385" t="str">
            <v>K.TEL.001665/HK.810/DR7-10400000/2021</v>
          </cell>
          <cell r="J385">
            <v>44313</v>
          </cell>
          <cell r="K385">
            <v>44387</v>
          </cell>
          <cell r="L385">
            <v>9109620</v>
          </cell>
          <cell r="M385">
            <v>1352815</v>
          </cell>
          <cell r="N385">
            <v>10462435</v>
          </cell>
          <cell r="O385">
            <v>0</v>
          </cell>
          <cell r="P385">
            <v>0</v>
          </cell>
          <cell r="Q385">
            <v>0</v>
          </cell>
          <cell r="R385">
            <v>10462435</v>
          </cell>
          <cell r="S385">
            <v>32</v>
          </cell>
          <cell r="T385">
            <v>40</v>
          </cell>
          <cell r="U385">
            <v>0</v>
          </cell>
          <cell r="V385">
            <v>0</v>
          </cell>
          <cell r="W385" t="str">
            <v>#REF!</v>
          </cell>
          <cell r="X385" t="str">
            <v>#REF!</v>
          </cell>
          <cell r="Y385" t="str">
            <v>06. Selesai CT</v>
          </cell>
        </row>
        <row r="386">
          <cell r="E386" t="str">
            <v>Danowudu 2</v>
          </cell>
          <cell r="F386" t="str">
            <v>TA</v>
          </cell>
          <cell r="G386" t="str">
            <v>PO / SP</v>
          </cell>
          <cell r="H386" t="str">
            <v xml:space="preserve">C.Tel.102/LG 000/DR7-12700000/2021
</v>
          </cell>
          <cell r="I386" t="str">
            <v>K.TEL.001665/HK.810/DR7-10400000/2021</v>
          </cell>
          <cell r="J386">
            <v>44313</v>
          </cell>
          <cell r="K386">
            <v>44387</v>
          </cell>
          <cell r="L386">
            <v>4848770</v>
          </cell>
          <cell r="M386">
            <v>711963</v>
          </cell>
          <cell r="N386">
            <v>5560733</v>
          </cell>
          <cell r="O386">
            <v>0</v>
          </cell>
          <cell r="P386">
            <v>0</v>
          </cell>
          <cell r="Q386">
            <v>0</v>
          </cell>
          <cell r="R386">
            <v>5560733</v>
          </cell>
          <cell r="S386">
            <v>16</v>
          </cell>
          <cell r="T386">
            <v>0</v>
          </cell>
          <cell r="U386">
            <v>0</v>
          </cell>
          <cell r="V386">
            <v>0</v>
          </cell>
          <cell r="W386" t="str">
            <v>#REF!</v>
          </cell>
          <cell r="X386" t="str">
            <v>#REF!</v>
          </cell>
          <cell r="Y386" t="str">
            <v>05. Install Done</v>
          </cell>
        </row>
        <row r="387">
          <cell r="E387" t="str">
            <v>GIRIAN PASAR</v>
          </cell>
          <cell r="F387" t="str">
            <v>TA</v>
          </cell>
          <cell r="G387" t="str">
            <v>DROP</v>
          </cell>
          <cell r="L387">
            <v>26000382</v>
          </cell>
          <cell r="M387">
            <v>5066588</v>
          </cell>
          <cell r="N387">
            <v>31066970</v>
          </cell>
          <cell r="O387">
            <v>0</v>
          </cell>
          <cell r="P387">
            <v>0</v>
          </cell>
          <cell r="Q387">
            <v>0</v>
          </cell>
          <cell r="R387">
            <v>31066970</v>
          </cell>
          <cell r="S387">
            <v>32</v>
          </cell>
          <cell r="T387">
            <v>0</v>
          </cell>
          <cell r="U387">
            <v>32</v>
          </cell>
          <cell r="V387">
            <v>0</v>
          </cell>
          <cell r="W387" t="str">
            <v>#REF!</v>
          </cell>
          <cell r="X387" t="str">
            <v>#REF!</v>
          </cell>
          <cell r="Y387" t="str">
            <v>00. Drop</v>
          </cell>
        </row>
        <row r="388">
          <cell r="E388" t="str">
            <v>Jln Majesty 2</v>
          </cell>
          <cell r="F388" t="str">
            <v>TA</v>
          </cell>
          <cell r="G388" t="str">
            <v>PO / SP</v>
          </cell>
          <cell r="H388" t="str">
            <v xml:space="preserve">C.Tel.102/LG 000/DR7-12700000/2021
</v>
          </cell>
          <cell r="I388" t="str">
            <v>K.TEL.001665/HK.810/DR7-10400000/2021</v>
          </cell>
          <cell r="J388">
            <v>44313</v>
          </cell>
          <cell r="K388">
            <v>44387</v>
          </cell>
          <cell r="L388">
            <v>12351762</v>
          </cell>
          <cell r="M388">
            <v>2768522</v>
          </cell>
          <cell r="N388">
            <v>15120284</v>
          </cell>
          <cell r="O388">
            <v>0</v>
          </cell>
          <cell r="P388">
            <v>0</v>
          </cell>
          <cell r="Q388">
            <v>0</v>
          </cell>
          <cell r="R388">
            <v>15120284</v>
          </cell>
          <cell r="S388">
            <v>24</v>
          </cell>
          <cell r="T388">
            <v>0</v>
          </cell>
          <cell r="U388">
            <v>20</v>
          </cell>
          <cell r="V388">
            <v>0</v>
          </cell>
          <cell r="W388" t="str">
            <v>#REF!</v>
          </cell>
          <cell r="X388" t="str">
            <v>#REF!</v>
          </cell>
          <cell r="Y388" t="str">
            <v>05. Install Done</v>
          </cell>
        </row>
        <row r="389">
          <cell r="E389" t="str">
            <v>KOTABANGON</v>
          </cell>
          <cell r="F389" t="str">
            <v>TA</v>
          </cell>
          <cell r="G389" t="str">
            <v>DROP</v>
          </cell>
          <cell r="L389">
            <v>12671400</v>
          </cell>
          <cell r="M389">
            <v>2566507</v>
          </cell>
          <cell r="N389">
            <v>15237907</v>
          </cell>
          <cell r="O389">
            <v>0</v>
          </cell>
          <cell r="P389">
            <v>0</v>
          </cell>
          <cell r="Q389">
            <v>0</v>
          </cell>
          <cell r="R389">
            <v>15237907</v>
          </cell>
          <cell r="S389">
            <v>32</v>
          </cell>
          <cell r="T389">
            <v>0</v>
          </cell>
          <cell r="U389">
            <v>15</v>
          </cell>
          <cell r="V389">
            <v>0</v>
          </cell>
          <cell r="W389" t="str">
            <v>#REF!</v>
          </cell>
          <cell r="X389" t="str">
            <v>#REF!</v>
          </cell>
          <cell r="Y389" t="str">
            <v>00. Drop</v>
          </cell>
        </row>
        <row r="390">
          <cell r="E390" t="str">
            <v>KOTABUNAN 1</v>
          </cell>
          <cell r="F390" t="str">
            <v>TA</v>
          </cell>
          <cell r="G390" t="str">
            <v>PO / SP</v>
          </cell>
          <cell r="H390" t="str">
            <v xml:space="preserve">C.Tel.102/LG 000/DR7-12700000/2021
</v>
          </cell>
          <cell r="I390" t="str">
            <v>K.TEL.001665/HK.810/DR7-10400000/2021</v>
          </cell>
          <cell r="J390">
            <v>44313</v>
          </cell>
          <cell r="K390">
            <v>44387</v>
          </cell>
          <cell r="L390">
            <v>6979195</v>
          </cell>
          <cell r="M390">
            <v>1032389</v>
          </cell>
          <cell r="N390">
            <v>8011584</v>
          </cell>
          <cell r="O390">
            <v>0</v>
          </cell>
          <cell r="P390">
            <v>0</v>
          </cell>
          <cell r="Q390">
            <v>0</v>
          </cell>
          <cell r="R390">
            <v>8011584</v>
          </cell>
          <cell r="S390">
            <v>24</v>
          </cell>
          <cell r="T390">
            <v>24</v>
          </cell>
          <cell r="U390">
            <v>0</v>
          </cell>
          <cell r="V390">
            <v>0</v>
          </cell>
          <cell r="W390" t="str">
            <v>#REF!</v>
          </cell>
          <cell r="X390" t="str">
            <v>#REF!</v>
          </cell>
          <cell r="Y390" t="str">
            <v>05. Install Done</v>
          </cell>
        </row>
        <row r="391">
          <cell r="E391" t="str">
            <v>KOTABUNAN 2</v>
          </cell>
          <cell r="F391" t="str">
            <v>TA</v>
          </cell>
          <cell r="G391" t="str">
            <v>PO / SP</v>
          </cell>
          <cell r="H391" t="str">
            <v xml:space="preserve">C.Tel.102/LG 000/DR7-12700000/2021
</v>
          </cell>
          <cell r="I391" t="str">
            <v>K.TEL.001665/HK.810/DR7-10400000/2021</v>
          </cell>
          <cell r="J391">
            <v>44313</v>
          </cell>
          <cell r="K391">
            <v>44387</v>
          </cell>
          <cell r="L391">
            <v>44203802</v>
          </cell>
          <cell r="M391">
            <v>9346014</v>
          </cell>
          <cell r="N391">
            <v>53549816</v>
          </cell>
          <cell r="O391">
            <v>0</v>
          </cell>
          <cell r="P391">
            <v>0</v>
          </cell>
          <cell r="Q391">
            <v>0</v>
          </cell>
          <cell r="R391">
            <v>53549816</v>
          </cell>
          <cell r="S391">
            <v>56</v>
          </cell>
          <cell r="T391">
            <v>40</v>
          </cell>
          <cell r="U391">
            <v>80</v>
          </cell>
          <cell r="V391">
            <v>0</v>
          </cell>
          <cell r="W391" t="str">
            <v>#REF!</v>
          </cell>
          <cell r="X391" t="str">
            <v>#REF!</v>
          </cell>
          <cell r="Y391" t="str">
            <v>05. Install Done</v>
          </cell>
        </row>
        <row r="392">
          <cell r="E392" t="str">
            <v>MOKUPA 1</v>
          </cell>
          <cell r="F392" t="str">
            <v>TA</v>
          </cell>
          <cell r="G392" t="str">
            <v>PO / SP</v>
          </cell>
          <cell r="H392" t="str">
            <v xml:space="preserve">C.Tel.102/LG 000/DR7-12700000/2021
</v>
          </cell>
          <cell r="I392" t="str">
            <v>K.TEL.001665/HK.810/DR7-10400000/2021</v>
          </cell>
          <cell r="J392">
            <v>44313</v>
          </cell>
          <cell r="K392">
            <v>44387</v>
          </cell>
          <cell r="L392">
            <v>31900208</v>
          </cell>
          <cell r="M392">
            <v>6446135</v>
          </cell>
          <cell r="N392">
            <v>38346343</v>
          </cell>
          <cell r="O392">
            <v>0</v>
          </cell>
          <cell r="P392">
            <v>0</v>
          </cell>
          <cell r="Q392">
            <v>0</v>
          </cell>
          <cell r="R392">
            <v>38346343</v>
          </cell>
          <cell r="S392">
            <v>40</v>
          </cell>
          <cell r="T392">
            <v>40</v>
          </cell>
          <cell r="U392">
            <v>53</v>
          </cell>
          <cell r="V392">
            <v>0</v>
          </cell>
          <cell r="W392" t="str">
            <v>#REF!</v>
          </cell>
          <cell r="X392" t="str">
            <v>#REF!</v>
          </cell>
          <cell r="Y392" t="str">
            <v>05. Install Done</v>
          </cell>
        </row>
        <row r="393">
          <cell r="E393" t="str">
            <v>MOKUPA 2</v>
          </cell>
          <cell r="F393" t="str">
            <v>TA</v>
          </cell>
          <cell r="G393" t="str">
            <v>PO / SP</v>
          </cell>
          <cell r="H393" t="str">
            <v xml:space="preserve">C.Tel.102/LG 000/DR7-12700000/2021
</v>
          </cell>
          <cell r="I393" t="str">
            <v>K.TEL.001665/HK.810/DR7-10400000/2021</v>
          </cell>
          <cell r="J393">
            <v>44313</v>
          </cell>
          <cell r="K393">
            <v>44387</v>
          </cell>
          <cell r="L393">
            <v>27111968</v>
          </cell>
          <cell r="M393">
            <v>5680645</v>
          </cell>
          <cell r="N393">
            <v>32792613</v>
          </cell>
          <cell r="O393">
            <v>0</v>
          </cell>
          <cell r="P393">
            <v>0</v>
          </cell>
          <cell r="Q393">
            <v>0</v>
          </cell>
          <cell r="R393">
            <v>32792613</v>
          </cell>
          <cell r="S393">
            <v>40</v>
          </cell>
          <cell r="T393">
            <v>40</v>
          </cell>
          <cell r="U393">
            <v>43</v>
          </cell>
          <cell r="V393">
            <v>0</v>
          </cell>
          <cell r="W393" t="str">
            <v>#REF!</v>
          </cell>
          <cell r="X393" t="str">
            <v>#REF!</v>
          </cell>
          <cell r="Y393" t="str">
            <v>05. Install Done</v>
          </cell>
        </row>
        <row r="394">
          <cell r="E394" t="str">
            <v>PATETEN</v>
          </cell>
          <cell r="F394" t="str">
            <v>TA</v>
          </cell>
          <cell r="G394" t="str">
            <v>PO / SP</v>
          </cell>
          <cell r="H394" t="str">
            <v xml:space="preserve">C.Tel.102/LG 000/DR7-12700000/2021
</v>
          </cell>
          <cell r="I394" t="str">
            <v>K.TEL.001665/HK.810/DR7-10400000/2021</v>
          </cell>
          <cell r="J394">
            <v>44313</v>
          </cell>
          <cell r="K394">
            <v>44387</v>
          </cell>
          <cell r="L394">
            <v>4848770</v>
          </cell>
          <cell r="M394">
            <v>711963</v>
          </cell>
          <cell r="N394">
            <v>5560733</v>
          </cell>
          <cell r="O394">
            <v>0</v>
          </cell>
          <cell r="P394">
            <v>0</v>
          </cell>
          <cell r="Q394">
            <v>0</v>
          </cell>
          <cell r="R394">
            <v>5560733</v>
          </cell>
          <cell r="S394">
            <v>16</v>
          </cell>
          <cell r="T394">
            <v>8</v>
          </cell>
          <cell r="U394">
            <v>0</v>
          </cell>
          <cell r="V394">
            <v>0</v>
          </cell>
          <cell r="W394" t="str">
            <v>#REF!</v>
          </cell>
          <cell r="X394" t="str">
            <v>#REF!</v>
          </cell>
          <cell r="Y394" t="str">
            <v>06. Selesai CT</v>
          </cell>
        </row>
        <row r="395">
          <cell r="E395" t="str">
            <v>Perum dea permata</v>
          </cell>
          <cell r="F395" t="str">
            <v>TA</v>
          </cell>
          <cell r="G395" t="str">
            <v>DROP</v>
          </cell>
          <cell r="L395">
            <v>17143613</v>
          </cell>
          <cell r="M395">
            <v>3638766</v>
          </cell>
          <cell r="N395">
            <v>20782379</v>
          </cell>
          <cell r="O395">
            <v>0</v>
          </cell>
          <cell r="P395">
            <v>0</v>
          </cell>
          <cell r="Q395">
            <v>0</v>
          </cell>
          <cell r="R395">
            <v>20782379</v>
          </cell>
          <cell r="S395">
            <v>32</v>
          </cell>
          <cell r="T395">
            <v>0</v>
          </cell>
          <cell r="U395">
            <v>27</v>
          </cell>
          <cell r="V395">
            <v>0</v>
          </cell>
          <cell r="W395" t="str">
            <v>#REF!</v>
          </cell>
          <cell r="X395" t="str">
            <v>#REF!</v>
          </cell>
          <cell r="Y395" t="str">
            <v>00. Drop</v>
          </cell>
        </row>
        <row r="396">
          <cell r="E396" t="str">
            <v>Perum mutiara sagerat</v>
          </cell>
          <cell r="F396" t="str">
            <v>TA</v>
          </cell>
          <cell r="G396" t="str">
            <v>PO / SP</v>
          </cell>
          <cell r="H396" t="str">
            <v xml:space="preserve">C.Tel.102/LG 000/DR7-12700000/2021
</v>
          </cell>
          <cell r="I396" t="str">
            <v>K.TEL.001665/HK.810/DR7-10400000/2021</v>
          </cell>
          <cell r="J396">
            <v>44313</v>
          </cell>
          <cell r="K396">
            <v>44387</v>
          </cell>
          <cell r="L396">
            <v>14899274</v>
          </cell>
          <cell r="M396">
            <v>3099471</v>
          </cell>
          <cell r="N396">
            <v>17998745</v>
          </cell>
          <cell r="O396">
            <v>0</v>
          </cell>
          <cell r="P396">
            <v>0</v>
          </cell>
          <cell r="Q396">
            <v>0</v>
          </cell>
          <cell r="R396">
            <v>17998745</v>
          </cell>
          <cell r="S396">
            <v>32</v>
          </cell>
          <cell r="T396">
            <v>0</v>
          </cell>
          <cell r="U396">
            <v>22</v>
          </cell>
          <cell r="V396">
            <v>0</v>
          </cell>
          <cell r="W396" t="str">
            <v>#REF!</v>
          </cell>
          <cell r="X396" t="str">
            <v>#REF!</v>
          </cell>
          <cell r="Y396" t="str">
            <v>05. Install Done</v>
          </cell>
        </row>
        <row r="397">
          <cell r="E397" t="str">
            <v>Perum Suzuki Maumbi</v>
          </cell>
          <cell r="F397" t="str">
            <v>TA</v>
          </cell>
          <cell r="G397" t="str">
            <v>PO / SP</v>
          </cell>
          <cell r="H397" t="str">
            <v xml:space="preserve">C.Tel.102/LG 000/DR7-12700000/2021
</v>
          </cell>
          <cell r="I397" t="str">
            <v>K.TEL.001665/HK.810/DR7-10400000/2021</v>
          </cell>
          <cell r="J397">
            <v>44313</v>
          </cell>
          <cell r="K397">
            <v>44387</v>
          </cell>
          <cell r="L397">
            <v>11827965</v>
          </cell>
          <cell r="M397">
            <v>1744352</v>
          </cell>
          <cell r="N397">
            <v>13572317</v>
          </cell>
          <cell r="O397">
            <v>0</v>
          </cell>
          <cell r="P397">
            <v>0</v>
          </cell>
          <cell r="Q397">
            <v>0</v>
          </cell>
          <cell r="R397">
            <v>13572317</v>
          </cell>
          <cell r="S397">
            <v>40</v>
          </cell>
          <cell r="T397">
            <v>32</v>
          </cell>
          <cell r="U397">
            <v>0</v>
          </cell>
          <cell r="V397">
            <v>0</v>
          </cell>
          <cell r="W397" t="str">
            <v>#REF!</v>
          </cell>
          <cell r="X397" t="str">
            <v>#REF!</v>
          </cell>
          <cell r="Y397" t="str">
            <v>06. Selesai CT</v>
          </cell>
        </row>
        <row r="398">
          <cell r="E398" t="str">
            <v>Pinasungkulan,Modoinding</v>
          </cell>
          <cell r="F398" t="str">
            <v>TA</v>
          </cell>
          <cell r="G398" t="str">
            <v>PO / SP</v>
          </cell>
          <cell r="H398" t="str">
            <v xml:space="preserve">C.Tel.102/LG 000/DR7-12700000/2021
</v>
          </cell>
          <cell r="I398" t="str">
            <v>K.TEL.001665/HK.810/DR7-10400000/2021</v>
          </cell>
          <cell r="J398">
            <v>44313</v>
          </cell>
          <cell r="K398">
            <v>44387</v>
          </cell>
          <cell r="L398">
            <v>2718345</v>
          </cell>
          <cell r="M398">
            <v>391537</v>
          </cell>
          <cell r="N398">
            <v>3109882</v>
          </cell>
          <cell r="O398">
            <v>0</v>
          </cell>
          <cell r="P398">
            <v>0</v>
          </cell>
          <cell r="Q398">
            <v>0</v>
          </cell>
          <cell r="R398">
            <v>3109882</v>
          </cell>
          <cell r="S398">
            <v>8</v>
          </cell>
          <cell r="T398">
            <v>8</v>
          </cell>
          <cell r="U398">
            <v>0</v>
          </cell>
          <cell r="V398">
            <v>0</v>
          </cell>
          <cell r="W398" t="str">
            <v>#REF!</v>
          </cell>
          <cell r="X398" t="str">
            <v>#REF!</v>
          </cell>
          <cell r="Y398" t="str">
            <v>06. Selesai CT</v>
          </cell>
        </row>
        <row r="399">
          <cell r="E399" t="str">
            <v>Ponosakan Indah, Belang,</v>
          </cell>
          <cell r="F399" t="str">
            <v>TA</v>
          </cell>
          <cell r="G399" t="str">
            <v>PO / SP</v>
          </cell>
          <cell r="H399" t="str">
            <v xml:space="preserve">C.Tel.102/LG 000/DR7-12700000/2021
</v>
          </cell>
          <cell r="I399" t="str">
            <v>K.TEL.001665/HK.810/DR7-10400000/2021</v>
          </cell>
          <cell r="L399">
            <v>23545084</v>
          </cell>
          <cell r="M399">
            <v>5959906</v>
          </cell>
          <cell r="N399">
            <v>29504990</v>
          </cell>
          <cell r="O399">
            <v>0</v>
          </cell>
          <cell r="P399">
            <v>0</v>
          </cell>
          <cell r="Q399">
            <v>0</v>
          </cell>
          <cell r="R399">
            <v>29504990</v>
          </cell>
          <cell r="S399">
            <v>32</v>
          </cell>
          <cell r="T399">
            <v>8</v>
          </cell>
          <cell r="U399">
            <v>73</v>
          </cell>
          <cell r="V399">
            <v>0</v>
          </cell>
          <cell r="W399" t="str">
            <v>#REF!</v>
          </cell>
          <cell r="X399" t="str">
            <v>#REF!</v>
          </cell>
          <cell r="Y399" t="str">
            <v>06. Selesai CT</v>
          </cell>
        </row>
        <row r="400">
          <cell r="E400" t="str">
            <v>Pontodon</v>
          </cell>
          <cell r="F400" t="str">
            <v>TA</v>
          </cell>
          <cell r="G400" t="str">
            <v>PO / SP</v>
          </cell>
          <cell r="H400" t="str">
            <v xml:space="preserve">C.Tel.102/LG 000/DR7-12700000/2021
</v>
          </cell>
          <cell r="I400" t="str">
            <v>K.TEL.001665/HK.810/DR7-10400000/2021</v>
          </cell>
          <cell r="J400">
            <v>44313</v>
          </cell>
          <cell r="K400">
            <v>44387</v>
          </cell>
          <cell r="L400">
            <v>6979195</v>
          </cell>
          <cell r="M400">
            <v>1032389</v>
          </cell>
          <cell r="N400">
            <v>8011584</v>
          </cell>
          <cell r="O400">
            <v>0</v>
          </cell>
          <cell r="P400">
            <v>0</v>
          </cell>
          <cell r="Q400">
            <v>0</v>
          </cell>
          <cell r="R400">
            <v>8011584</v>
          </cell>
          <cell r="S400">
            <v>24</v>
          </cell>
          <cell r="T400">
            <v>16</v>
          </cell>
          <cell r="U400">
            <v>0</v>
          </cell>
          <cell r="V400">
            <v>0</v>
          </cell>
          <cell r="W400" t="str">
            <v>#REF!</v>
          </cell>
          <cell r="X400" t="str">
            <v>#REF!</v>
          </cell>
          <cell r="Y400" t="str">
            <v>06. Selesai CT</v>
          </cell>
        </row>
        <row r="401">
          <cell r="E401" t="str">
            <v>RATATOTOK 1</v>
          </cell>
          <cell r="F401" t="str">
            <v>TA</v>
          </cell>
          <cell r="G401" t="str">
            <v>PO / SP</v>
          </cell>
          <cell r="H401" t="str">
            <v xml:space="preserve">C.Tel.102/LG 000/DR7-12700000/2021
</v>
          </cell>
          <cell r="I401" t="str">
            <v>K.TEL.001665/HK.810/DR7-10400000/2021</v>
          </cell>
          <cell r="J401">
            <v>44313</v>
          </cell>
          <cell r="K401">
            <v>44387</v>
          </cell>
          <cell r="L401">
            <v>6979195</v>
          </cell>
          <cell r="M401">
            <v>1032389</v>
          </cell>
          <cell r="N401">
            <v>8011584</v>
          </cell>
          <cell r="O401">
            <v>0</v>
          </cell>
          <cell r="P401">
            <v>0</v>
          </cell>
          <cell r="Q401">
            <v>0</v>
          </cell>
          <cell r="R401">
            <v>8011584</v>
          </cell>
          <cell r="S401">
            <v>24</v>
          </cell>
          <cell r="T401">
            <v>24</v>
          </cell>
          <cell r="U401">
            <v>0</v>
          </cell>
          <cell r="V401">
            <v>0</v>
          </cell>
          <cell r="W401" t="str">
            <v>#REF!</v>
          </cell>
          <cell r="X401" t="str">
            <v>#REF!</v>
          </cell>
          <cell r="Y401" t="str">
            <v>06. Selesai CT</v>
          </cell>
        </row>
        <row r="402">
          <cell r="E402" t="str">
            <v>RATATOTOK 2</v>
          </cell>
          <cell r="F402" t="str">
            <v>TA</v>
          </cell>
          <cell r="G402" t="str">
            <v>PO / SP</v>
          </cell>
          <cell r="H402" t="str">
            <v xml:space="preserve">C.Tel.102/LG 000/DR7-12700000/2021
</v>
          </cell>
          <cell r="I402" t="str">
            <v>K.TEL.001665/HK.810/DR7-10400000/2021</v>
          </cell>
          <cell r="J402">
            <v>44313</v>
          </cell>
          <cell r="K402">
            <v>44387</v>
          </cell>
          <cell r="L402">
            <v>16308553</v>
          </cell>
          <cell r="M402">
            <v>3346540</v>
          </cell>
          <cell r="N402">
            <v>19655093</v>
          </cell>
          <cell r="O402">
            <v>0</v>
          </cell>
          <cell r="P402">
            <v>0</v>
          </cell>
          <cell r="Q402">
            <v>0</v>
          </cell>
          <cell r="R402">
            <v>19655093</v>
          </cell>
          <cell r="S402">
            <v>24</v>
          </cell>
          <cell r="T402">
            <v>24</v>
          </cell>
          <cell r="U402">
            <v>25</v>
          </cell>
          <cell r="V402">
            <v>0</v>
          </cell>
          <cell r="W402" t="str">
            <v>#REF!</v>
          </cell>
          <cell r="X402" t="str">
            <v>#REF!</v>
          </cell>
          <cell r="Y402" t="str">
            <v>06. Selesai CT</v>
          </cell>
        </row>
        <row r="403">
          <cell r="E403" t="str">
            <v>SD.SIMIRNA BITUNG &amp; Perum Lembe Permai</v>
          </cell>
          <cell r="F403" t="str">
            <v>TA</v>
          </cell>
          <cell r="G403" t="str">
            <v>PO / SP</v>
          </cell>
          <cell r="H403" t="str">
            <v xml:space="preserve">C.Tel.102/LG 000/DR7-12700000/2021
</v>
          </cell>
          <cell r="I403" t="str">
            <v>K.TEL.001665/HK.810/DR7-10400000/2021</v>
          </cell>
          <cell r="J403">
            <v>44313</v>
          </cell>
          <cell r="K403">
            <v>44387</v>
          </cell>
          <cell r="L403">
            <v>61671457</v>
          </cell>
          <cell r="M403">
            <v>13004031</v>
          </cell>
          <cell r="N403">
            <v>74675488</v>
          </cell>
          <cell r="O403">
            <v>0</v>
          </cell>
          <cell r="P403">
            <v>0</v>
          </cell>
          <cell r="Q403">
            <v>0</v>
          </cell>
          <cell r="R403">
            <v>74675488</v>
          </cell>
          <cell r="S403">
            <v>64</v>
          </cell>
          <cell r="T403">
            <v>32</v>
          </cell>
          <cell r="U403">
            <v>116</v>
          </cell>
          <cell r="V403">
            <v>0</v>
          </cell>
          <cell r="W403" t="str">
            <v>#REF!</v>
          </cell>
          <cell r="X403" t="str">
            <v>#REF!</v>
          </cell>
          <cell r="Y403" t="str">
            <v>05. Install Done</v>
          </cell>
        </row>
        <row r="404">
          <cell r="E404" t="str">
            <v>TANAWANGKO 1</v>
          </cell>
          <cell r="F404" t="str">
            <v>TA</v>
          </cell>
          <cell r="G404" t="str">
            <v>DROP</v>
          </cell>
          <cell r="L404">
            <v>22210473</v>
          </cell>
          <cell r="M404">
            <v>4909325</v>
          </cell>
          <cell r="N404">
            <v>27119798</v>
          </cell>
          <cell r="O404">
            <v>0</v>
          </cell>
          <cell r="P404">
            <v>0</v>
          </cell>
          <cell r="Q404">
            <v>0</v>
          </cell>
          <cell r="R404">
            <v>27119798</v>
          </cell>
          <cell r="S404">
            <v>40</v>
          </cell>
          <cell r="T404">
            <v>0</v>
          </cell>
          <cell r="U404">
            <v>42</v>
          </cell>
          <cell r="V404">
            <v>0</v>
          </cell>
          <cell r="W404" t="str">
            <v>#REF!</v>
          </cell>
          <cell r="X404" t="str">
            <v>#REF!</v>
          </cell>
          <cell r="Y404" t="str">
            <v>00. Drop</v>
          </cell>
        </row>
        <row r="405">
          <cell r="E405" t="str">
            <v>TANAWANGKO 2</v>
          </cell>
          <cell r="F405" t="str">
            <v>TA</v>
          </cell>
          <cell r="G405" t="str">
            <v>DROP</v>
          </cell>
          <cell r="L405">
            <v>12285831</v>
          </cell>
          <cell r="M405">
            <v>2359827</v>
          </cell>
          <cell r="N405">
            <v>14645658</v>
          </cell>
          <cell r="O405">
            <v>0</v>
          </cell>
          <cell r="P405">
            <v>0</v>
          </cell>
          <cell r="Q405">
            <v>0</v>
          </cell>
          <cell r="R405">
            <v>14645658</v>
          </cell>
          <cell r="S405">
            <v>24</v>
          </cell>
          <cell r="T405">
            <v>0</v>
          </cell>
          <cell r="U405">
            <v>16</v>
          </cell>
          <cell r="V405">
            <v>0</v>
          </cell>
          <cell r="W405" t="str">
            <v>#REF!</v>
          </cell>
          <cell r="X405" t="str">
            <v>#REF!</v>
          </cell>
          <cell r="Y405" t="str">
            <v>00. Drop</v>
          </cell>
        </row>
        <row r="406">
          <cell r="E406" t="str">
            <v>TANAWANGKO 3</v>
          </cell>
          <cell r="F406" t="str">
            <v>TA</v>
          </cell>
          <cell r="G406" t="str">
            <v>DROP</v>
          </cell>
          <cell r="L406">
            <v>26134232</v>
          </cell>
          <cell r="M406">
            <v>4976726</v>
          </cell>
          <cell r="N406">
            <v>31110958</v>
          </cell>
          <cell r="O406">
            <v>0</v>
          </cell>
          <cell r="P406">
            <v>0</v>
          </cell>
          <cell r="Q406">
            <v>0</v>
          </cell>
          <cell r="R406">
            <v>31110958</v>
          </cell>
          <cell r="S406">
            <v>48</v>
          </cell>
          <cell r="T406">
            <v>0</v>
          </cell>
          <cell r="U406">
            <v>33</v>
          </cell>
          <cell r="V406">
            <v>0</v>
          </cell>
          <cell r="W406" t="str">
            <v>#REF!</v>
          </cell>
          <cell r="X406" t="str">
            <v>#REF!</v>
          </cell>
          <cell r="Y406" t="str">
            <v>00. Drop</v>
          </cell>
        </row>
        <row r="407">
          <cell r="E407" t="str">
            <v>KAROMBASAN</v>
          </cell>
          <cell r="F407" t="str">
            <v>TA</v>
          </cell>
          <cell r="G407" t="str">
            <v>PO / SP</v>
          </cell>
          <cell r="H407" t="str">
            <v xml:space="preserve">C.Tel.102/LG 000/DR7-12700000/2021
</v>
          </cell>
          <cell r="I407" t="str">
            <v>K.TEL.001665/HK.810/DR7-10400000/2021</v>
          </cell>
          <cell r="J407">
            <v>44313</v>
          </cell>
          <cell r="K407">
            <v>44387</v>
          </cell>
          <cell r="L407">
            <v>379513236</v>
          </cell>
          <cell r="M407">
            <v>96133110</v>
          </cell>
          <cell r="N407">
            <v>475646346</v>
          </cell>
          <cell r="O407">
            <v>0</v>
          </cell>
          <cell r="P407">
            <v>0</v>
          </cell>
          <cell r="Q407">
            <v>0</v>
          </cell>
          <cell r="R407">
            <v>475646346</v>
          </cell>
          <cell r="S407">
            <v>328</v>
          </cell>
          <cell r="T407">
            <v>328</v>
          </cell>
          <cell r="U407">
            <v>1143</v>
          </cell>
          <cell r="V407">
            <v>0</v>
          </cell>
          <cell r="W407" t="str">
            <v>#REF!</v>
          </cell>
          <cell r="X407" t="str">
            <v>#REF!</v>
          </cell>
          <cell r="Y407" t="str">
            <v>06. Selesai CT</v>
          </cell>
        </row>
        <row r="408">
          <cell r="E408" t="str">
            <v>MOTOBOI KECIL (UPGRADE ODC)</v>
          </cell>
          <cell r="F408" t="str">
            <v>TA</v>
          </cell>
          <cell r="G408" t="str">
            <v>PO / SP</v>
          </cell>
          <cell r="H408" t="str">
            <v xml:space="preserve">C.Tel.102/LG 000/DR7-12700000/2021
</v>
          </cell>
          <cell r="I408" t="str">
            <v>K.TEL.001665/HK.810/DR7-10400000/2021</v>
          </cell>
          <cell r="J408">
            <v>44313</v>
          </cell>
          <cell r="K408">
            <v>44387</v>
          </cell>
          <cell r="L408">
            <v>153087121</v>
          </cell>
          <cell r="M408">
            <v>42137612</v>
          </cell>
          <cell r="N408">
            <v>195224733</v>
          </cell>
          <cell r="O408">
            <v>0</v>
          </cell>
          <cell r="P408">
            <v>0</v>
          </cell>
          <cell r="Q408">
            <v>0</v>
          </cell>
          <cell r="R408">
            <v>195224733</v>
          </cell>
          <cell r="S408">
            <v>136</v>
          </cell>
          <cell r="T408">
            <v>168</v>
          </cell>
          <cell r="U408">
            <v>310</v>
          </cell>
          <cell r="V408">
            <v>0</v>
          </cell>
          <cell r="W408" t="str">
            <v>#REF!</v>
          </cell>
          <cell r="X408" t="str">
            <v>#REF!</v>
          </cell>
          <cell r="Y408" t="str">
            <v>05. Install Done</v>
          </cell>
        </row>
        <row r="409">
          <cell r="E409" t="str">
            <v>PERUM AGAPE</v>
          </cell>
          <cell r="F409" t="str">
            <v>TA</v>
          </cell>
          <cell r="G409" t="str">
            <v>PO / SP</v>
          </cell>
          <cell r="H409" t="str">
            <v xml:space="preserve">C.Tel.102/LG 000/DR7-12700000/2021
</v>
          </cell>
          <cell r="I409" t="str">
            <v>K.TEL.001665/HK.810/DR7-10400000/2021</v>
          </cell>
          <cell r="J409">
            <v>44313</v>
          </cell>
          <cell r="K409">
            <v>44387</v>
          </cell>
          <cell r="L409">
            <v>202202388</v>
          </cell>
          <cell r="M409">
            <v>46458292</v>
          </cell>
          <cell r="N409">
            <v>248660680</v>
          </cell>
          <cell r="O409">
            <v>0</v>
          </cell>
          <cell r="P409">
            <v>0</v>
          </cell>
          <cell r="Q409">
            <v>0</v>
          </cell>
          <cell r="R409">
            <v>248660680</v>
          </cell>
          <cell r="S409">
            <v>152</v>
          </cell>
          <cell r="T409">
            <v>0</v>
          </cell>
          <cell r="U409">
            <v>603</v>
          </cell>
          <cell r="V409">
            <v>0</v>
          </cell>
          <cell r="W409" t="str">
            <v>#REF!</v>
          </cell>
          <cell r="X409" t="str">
            <v>#REF!</v>
          </cell>
          <cell r="Y409" t="str">
            <v>05. Install Done</v>
          </cell>
        </row>
        <row r="410">
          <cell r="E410" t="str">
            <v>PERUM HELENA MATUNGKAS</v>
          </cell>
          <cell r="F410" t="str">
            <v>TA</v>
          </cell>
          <cell r="G410" t="str">
            <v>DROP</v>
          </cell>
          <cell r="L410">
            <v>272641442</v>
          </cell>
          <cell r="M410">
            <v>55611458</v>
          </cell>
          <cell r="N410">
            <v>328252900</v>
          </cell>
          <cell r="O410">
            <v>0</v>
          </cell>
          <cell r="P410">
            <v>0</v>
          </cell>
          <cell r="Q410">
            <v>0</v>
          </cell>
          <cell r="R410">
            <v>328252900</v>
          </cell>
          <cell r="S410">
            <v>320</v>
          </cell>
          <cell r="T410">
            <v>0</v>
          </cell>
          <cell r="U410">
            <v>467</v>
          </cell>
          <cell r="V410">
            <v>0</v>
          </cell>
          <cell r="W410" t="str">
            <v>#REF!</v>
          </cell>
          <cell r="X410" t="str">
            <v>#REF!</v>
          </cell>
          <cell r="Y410" t="str">
            <v>00. Drop</v>
          </cell>
        </row>
        <row r="411">
          <cell r="E411" t="str">
            <v>PERUM PERMATA VIOLA III</v>
          </cell>
          <cell r="F411" t="str">
            <v>TA</v>
          </cell>
          <cell r="G411" t="str">
            <v>DROP</v>
          </cell>
          <cell r="L411">
            <v>123333021</v>
          </cell>
          <cell r="M411">
            <v>25417522</v>
          </cell>
          <cell r="N411">
            <v>148750543</v>
          </cell>
          <cell r="O411">
            <v>0</v>
          </cell>
          <cell r="P411">
            <v>0</v>
          </cell>
          <cell r="Q411">
            <v>0</v>
          </cell>
          <cell r="R411">
            <v>148750543</v>
          </cell>
          <cell r="S411">
            <v>120</v>
          </cell>
          <cell r="T411">
            <v>0</v>
          </cell>
          <cell r="U411">
            <v>210</v>
          </cell>
          <cell r="V411">
            <v>0</v>
          </cell>
          <cell r="W411" t="str">
            <v>#REF!</v>
          </cell>
          <cell r="X411" t="str">
            <v>#REF!</v>
          </cell>
          <cell r="Y411" t="str">
            <v>00. Drop</v>
          </cell>
        </row>
        <row r="412">
          <cell r="E412" t="str">
            <v>PURI GREENVILE SUWAAN</v>
          </cell>
          <cell r="F412" t="str">
            <v>TA</v>
          </cell>
          <cell r="G412" t="str">
            <v>DROP</v>
          </cell>
          <cell r="L412">
            <v>169608638</v>
          </cell>
          <cell r="M412">
            <v>35338708</v>
          </cell>
          <cell r="N412">
            <v>204947346</v>
          </cell>
          <cell r="O412">
            <v>0</v>
          </cell>
          <cell r="P412">
            <v>0</v>
          </cell>
          <cell r="Q412">
            <v>0</v>
          </cell>
          <cell r="R412">
            <v>204947346</v>
          </cell>
          <cell r="S412">
            <v>152</v>
          </cell>
          <cell r="T412">
            <v>0</v>
          </cell>
          <cell r="U412">
            <v>341</v>
          </cell>
          <cell r="V412">
            <v>0</v>
          </cell>
          <cell r="W412" t="str">
            <v>#REF!</v>
          </cell>
          <cell r="X412" t="str">
            <v>#REF!</v>
          </cell>
          <cell r="Y412" t="str">
            <v>00. Drop</v>
          </cell>
        </row>
        <row r="413">
          <cell r="E413" t="str">
            <v>ROYAL RESIDEN</v>
          </cell>
          <cell r="F413" t="str">
            <v>TA</v>
          </cell>
          <cell r="G413" t="str">
            <v>PO / SP</v>
          </cell>
          <cell r="H413" t="str">
            <v xml:space="preserve">C.Tel.102/LG 000/DR7-12700000/2021
</v>
          </cell>
          <cell r="I413" t="str">
            <v>K.TEL.001665/HK.810/DR7-10400000/2021</v>
          </cell>
          <cell r="L413">
            <v>38064628</v>
          </cell>
          <cell r="M413">
            <v>8106030</v>
          </cell>
          <cell r="N413">
            <v>46170658</v>
          </cell>
          <cell r="O413">
            <v>0</v>
          </cell>
          <cell r="P413">
            <v>0</v>
          </cell>
          <cell r="Q413">
            <v>0</v>
          </cell>
          <cell r="R413">
            <v>46170658</v>
          </cell>
          <cell r="S413">
            <v>32</v>
          </cell>
          <cell r="T413">
            <v>32</v>
          </cell>
          <cell r="U413">
            <v>82</v>
          </cell>
          <cell r="V413">
            <v>0</v>
          </cell>
          <cell r="W413" t="str">
            <v>#REF!</v>
          </cell>
          <cell r="X413" t="str">
            <v>#REF!</v>
          </cell>
          <cell r="Y413" t="str">
            <v>05. Install Done</v>
          </cell>
        </row>
        <row r="414">
          <cell r="E414" t="str">
            <v>GRIYA LESTARI_2 TMH</v>
          </cell>
          <cell r="F414" t="str">
            <v>TA</v>
          </cell>
          <cell r="G414" t="str">
            <v>PELIMPAHAN</v>
          </cell>
          <cell r="H414" t="str">
            <v xml:space="preserve">C.Tel.102/LG 000/DR7-12700000/2021
</v>
          </cell>
          <cell r="L414">
            <v>393259724</v>
          </cell>
          <cell r="M414">
            <v>98038894</v>
          </cell>
          <cell r="N414">
            <v>491298618</v>
          </cell>
          <cell r="O414">
            <v>0</v>
          </cell>
          <cell r="P414">
            <v>0</v>
          </cell>
          <cell r="Q414">
            <v>0</v>
          </cell>
          <cell r="R414">
            <v>491298618</v>
          </cell>
          <cell r="S414">
            <v>304</v>
          </cell>
          <cell r="T414">
            <v>0</v>
          </cell>
          <cell r="U414">
            <v>769</v>
          </cell>
          <cell r="V414">
            <v>0</v>
          </cell>
          <cell r="W414" t="str">
            <v>#REF!</v>
          </cell>
          <cell r="X414" t="str">
            <v>#REF!</v>
          </cell>
          <cell r="Y414" t="str">
            <v>05. Install Done</v>
          </cell>
        </row>
        <row r="415">
          <cell r="E415" t="str">
            <v>Jl. Untad I Bumi Roviega</v>
          </cell>
          <cell r="F415" t="str">
            <v>TA</v>
          </cell>
          <cell r="G415" t="str">
            <v>PELIMPAHAN</v>
          </cell>
          <cell r="H415" t="str">
            <v>C.Tel.97/LG 000/DR7-12700000/2021</v>
          </cell>
          <cell r="L415">
            <v>208599798</v>
          </cell>
          <cell r="M415">
            <v>44035531</v>
          </cell>
          <cell r="N415">
            <v>252635329</v>
          </cell>
          <cell r="O415">
            <v>0</v>
          </cell>
          <cell r="P415">
            <v>0</v>
          </cell>
          <cell r="Q415">
            <v>0</v>
          </cell>
          <cell r="R415">
            <v>252635329</v>
          </cell>
          <cell r="S415">
            <v>216</v>
          </cell>
          <cell r="T415">
            <v>216</v>
          </cell>
          <cell r="U415">
            <v>541</v>
          </cell>
          <cell r="V415">
            <v>0</v>
          </cell>
          <cell r="W415" t="str">
            <v>#REF!</v>
          </cell>
          <cell r="X415" t="str">
            <v>#REF!</v>
          </cell>
          <cell r="Y415" t="str">
            <v>07. Selesai UT</v>
          </cell>
        </row>
        <row r="416">
          <cell r="E416" t="str">
            <v>JL. GAWALISE</v>
          </cell>
          <cell r="F416" t="str">
            <v>TA</v>
          </cell>
          <cell r="G416" t="str">
            <v>PELIMPAHAN</v>
          </cell>
          <cell r="H416" t="str">
            <v>C.Tel.97/LG 000/DR7-12700000/2021</v>
          </cell>
          <cell r="L416">
            <v>197539613</v>
          </cell>
          <cell r="M416">
            <v>39174058</v>
          </cell>
          <cell r="N416">
            <v>236713671</v>
          </cell>
          <cell r="O416">
            <v>0</v>
          </cell>
          <cell r="P416">
            <v>0</v>
          </cell>
          <cell r="Q416">
            <v>0</v>
          </cell>
          <cell r="R416">
            <v>236713671</v>
          </cell>
          <cell r="S416">
            <v>200</v>
          </cell>
          <cell r="T416">
            <v>200</v>
          </cell>
          <cell r="U416">
            <v>365</v>
          </cell>
          <cell r="V416">
            <v>0</v>
          </cell>
          <cell r="W416" t="str">
            <v>#REF!</v>
          </cell>
          <cell r="X416" t="str">
            <v>#REF!</v>
          </cell>
          <cell r="Y416" t="str">
            <v>07. Selesai UT</v>
          </cell>
        </row>
        <row r="417">
          <cell r="E417" t="str">
            <v>SUMBER SARI</v>
          </cell>
          <cell r="F417" t="str">
            <v>TA</v>
          </cell>
          <cell r="G417" t="str">
            <v>PELIMPAHAN</v>
          </cell>
          <cell r="H417" t="str">
            <v>C.Tel.97/LG 000/DR7-12700000/2021</v>
          </cell>
          <cell r="L417">
            <v>94220425</v>
          </cell>
          <cell r="M417">
            <v>18603677</v>
          </cell>
          <cell r="N417">
            <v>112824102</v>
          </cell>
          <cell r="O417">
            <v>0</v>
          </cell>
          <cell r="P417">
            <v>0</v>
          </cell>
          <cell r="Q417">
            <v>0</v>
          </cell>
          <cell r="R417">
            <v>112824102</v>
          </cell>
          <cell r="S417">
            <v>96</v>
          </cell>
          <cell r="T417">
            <v>80</v>
          </cell>
          <cell r="U417">
            <v>214</v>
          </cell>
          <cell r="V417">
            <v>0</v>
          </cell>
          <cell r="W417" t="str">
            <v>#REF!</v>
          </cell>
          <cell r="X417" t="str">
            <v>#REF!</v>
          </cell>
          <cell r="Y417" t="str">
            <v>07. Selesai UT</v>
          </cell>
        </row>
        <row r="418">
          <cell r="E418" t="str">
            <v>JL-TRANS SULAWESI</v>
          </cell>
          <cell r="F418" t="str">
            <v>TA</v>
          </cell>
          <cell r="G418" t="str">
            <v>PELIMPAHAN</v>
          </cell>
          <cell r="H418" t="str">
            <v>C.Tel.97/LG 000/DR7-12700000/2021</v>
          </cell>
          <cell r="L418">
            <v>102681205</v>
          </cell>
          <cell r="M418">
            <v>22374367</v>
          </cell>
          <cell r="N418">
            <v>125055572</v>
          </cell>
          <cell r="O418">
            <v>0</v>
          </cell>
          <cell r="P418">
            <v>0</v>
          </cell>
          <cell r="Q418">
            <v>0</v>
          </cell>
          <cell r="R418">
            <v>125055572</v>
          </cell>
          <cell r="S418">
            <v>112</v>
          </cell>
          <cell r="T418">
            <v>112</v>
          </cell>
          <cell r="U418">
            <v>274</v>
          </cell>
          <cell r="V418">
            <v>0</v>
          </cell>
          <cell r="W418" t="str">
            <v>#REF!</v>
          </cell>
          <cell r="X418" t="str">
            <v>#REF!</v>
          </cell>
          <cell r="Y418" t="str">
            <v>07. Selesai UT</v>
          </cell>
        </row>
        <row r="419">
          <cell r="E419" t="str">
            <v>JL. GATOT SUBROTO</v>
          </cell>
          <cell r="F419" t="str">
            <v>TA</v>
          </cell>
          <cell r="G419" t="str">
            <v>PELIMPAHAN</v>
          </cell>
          <cell r="H419" t="str">
            <v>C.Tel.97/LG 000/DR7-12700000/2021</v>
          </cell>
          <cell r="L419">
            <v>53617267</v>
          </cell>
          <cell r="M419">
            <v>13716396</v>
          </cell>
          <cell r="N419">
            <v>67333663</v>
          </cell>
          <cell r="O419">
            <v>0</v>
          </cell>
          <cell r="P419">
            <v>0</v>
          </cell>
          <cell r="Q419">
            <v>0</v>
          </cell>
          <cell r="R419">
            <v>67333663</v>
          </cell>
          <cell r="S419">
            <v>56</v>
          </cell>
          <cell r="T419">
            <v>56</v>
          </cell>
          <cell r="U419">
            <v>194</v>
          </cell>
          <cell r="V419">
            <v>0</v>
          </cell>
          <cell r="W419" t="str">
            <v>#REF!</v>
          </cell>
          <cell r="X419" t="str">
            <v>#REF!</v>
          </cell>
          <cell r="Y419" t="str">
            <v>07. Selesai UT</v>
          </cell>
        </row>
        <row r="420">
          <cell r="E420" t="str">
            <v>JL.SOEHARTO</v>
          </cell>
          <cell r="F420" t="str">
            <v>TA</v>
          </cell>
          <cell r="G420" t="str">
            <v>PELIMPAHAN</v>
          </cell>
          <cell r="H420" t="str">
            <v>C.Tel.97/LG 000/DR7-12700000/2021</v>
          </cell>
          <cell r="L420">
            <v>71342294</v>
          </cell>
          <cell r="M420">
            <v>16370253</v>
          </cell>
          <cell r="N420">
            <v>87712547</v>
          </cell>
          <cell r="O420">
            <v>0</v>
          </cell>
          <cell r="P420">
            <v>0</v>
          </cell>
          <cell r="Q420">
            <v>0</v>
          </cell>
          <cell r="R420">
            <v>87712547</v>
          </cell>
          <cell r="S420">
            <v>88</v>
          </cell>
          <cell r="T420">
            <v>88</v>
          </cell>
          <cell r="U420">
            <v>201</v>
          </cell>
          <cell r="V420">
            <v>0</v>
          </cell>
          <cell r="W420" t="str">
            <v>#REF!</v>
          </cell>
          <cell r="X420" t="str">
            <v>#REF!</v>
          </cell>
          <cell r="Y420" t="str">
            <v>07. Selesai UT</v>
          </cell>
        </row>
        <row r="421">
          <cell r="E421" t="str">
            <v>JL. PULAU KALIMANTAN</v>
          </cell>
          <cell r="F421" t="str">
            <v>TA</v>
          </cell>
          <cell r="G421" t="str">
            <v>PELIMPAHAN</v>
          </cell>
          <cell r="H421" t="str">
            <v>C.Tel.97/LG 000/DR7-12700000/2021</v>
          </cell>
          <cell r="L421">
            <v>305311285</v>
          </cell>
          <cell r="M421">
            <v>68140877</v>
          </cell>
          <cell r="N421">
            <v>373452162</v>
          </cell>
          <cell r="O421">
            <v>0</v>
          </cell>
          <cell r="P421">
            <v>0</v>
          </cell>
          <cell r="Q421">
            <v>0</v>
          </cell>
          <cell r="R421">
            <v>373452162</v>
          </cell>
          <cell r="S421">
            <v>312</v>
          </cell>
          <cell r="T421">
            <v>248</v>
          </cell>
          <cell r="U421">
            <v>792</v>
          </cell>
          <cell r="V421">
            <v>0</v>
          </cell>
          <cell r="W421" t="str">
            <v>#REF!</v>
          </cell>
          <cell r="X421" t="str">
            <v>#REF!</v>
          </cell>
          <cell r="Y421" t="str">
            <v>05. Install Done</v>
          </cell>
        </row>
        <row r="422">
          <cell r="E422" t="str">
            <v>JL.MUNIFRAHMAN</v>
          </cell>
          <cell r="F422" t="str">
            <v>TA</v>
          </cell>
          <cell r="G422" t="str">
            <v>PELIMPAHAN</v>
          </cell>
          <cell r="H422" t="str">
            <v>C.Tel.97/LG 000/DR7-12700000/2021</v>
          </cell>
          <cell r="L422">
            <v>17982110</v>
          </cell>
          <cell r="M422">
            <v>3163557</v>
          </cell>
          <cell r="N422">
            <v>21145667</v>
          </cell>
          <cell r="O422">
            <v>0</v>
          </cell>
          <cell r="P422">
            <v>0</v>
          </cell>
          <cell r="Q422">
            <v>0</v>
          </cell>
          <cell r="R422">
            <v>21145667</v>
          </cell>
          <cell r="S422">
            <v>24</v>
          </cell>
          <cell r="T422">
            <v>24</v>
          </cell>
          <cell r="U422">
            <v>25</v>
          </cell>
          <cell r="V422">
            <v>0</v>
          </cell>
          <cell r="W422" t="str">
            <v>#REF!</v>
          </cell>
          <cell r="X422" t="str">
            <v>#REF!</v>
          </cell>
          <cell r="Y422" t="str">
            <v>07. Selesai UT</v>
          </cell>
        </row>
        <row r="423">
          <cell r="E423" t="str">
            <v>BTN GRAHA MUTIARA</v>
          </cell>
          <cell r="F423" t="str">
            <v>TA</v>
          </cell>
          <cell r="G423" t="str">
            <v>PELIMPAHAN</v>
          </cell>
          <cell r="H423" t="str">
            <v>C.Tel.97/LG 000/DR7-12700000/2021</v>
          </cell>
          <cell r="L423">
            <v>371160347</v>
          </cell>
          <cell r="M423">
            <v>85187242</v>
          </cell>
          <cell r="N423">
            <v>456347589</v>
          </cell>
          <cell r="O423">
            <v>0</v>
          </cell>
          <cell r="P423">
            <v>0</v>
          </cell>
          <cell r="Q423">
            <v>0</v>
          </cell>
          <cell r="R423">
            <v>456347589</v>
          </cell>
          <cell r="S423">
            <v>400</v>
          </cell>
          <cell r="T423">
            <v>408</v>
          </cell>
          <cell r="U423">
            <v>789</v>
          </cell>
          <cell r="V423">
            <v>0</v>
          </cell>
          <cell r="W423" t="str">
            <v>#REF!</v>
          </cell>
          <cell r="X423" t="str">
            <v>#REF!</v>
          </cell>
          <cell r="Y423" t="str">
            <v>07. Selesai UT</v>
          </cell>
        </row>
        <row r="424">
          <cell r="E424" t="str">
            <v>JL. Kerapu</v>
          </cell>
          <cell r="F424" t="str">
            <v>TA</v>
          </cell>
          <cell r="G424" t="str">
            <v>PELIMPAHAN</v>
          </cell>
          <cell r="H424" t="str">
            <v>C.Tel.97/LG 000/DR7-12700000/2021</v>
          </cell>
          <cell r="L424">
            <v>74624819</v>
          </cell>
          <cell r="M424">
            <v>18037776</v>
          </cell>
          <cell r="N424">
            <v>92662595</v>
          </cell>
          <cell r="O424">
            <v>0</v>
          </cell>
          <cell r="P424">
            <v>0</v>
          </cell>
          <cell r="Q424">
            <v>0</v>
          </cell>
          <cell r="R424">
            <v>92662595</v>
          </cell>
          <cell r="S424">
            <v>80</v>
          </cell>
          <cell r="T424">
            <v>80</v>
          </cell>
          <cell r="U424">
            <v>251</v>
          </cell>
          <cell r="V424">
            <v>0</v>
          </cell>
          <cell r="W424" t="str">
            <v>#REF!</v>
          </cell>
          <cell r="X424" t="str">
            <v>#REF!</v>
          </cell>
          <cell r="Y424" t="str">
            <v>05. Install Done</v>
          </cell>
        </row>
        <row r="425">
          <cell r="E425" t="str">
            <v>JL. BUKIT TINGGI</v>
          </cell>
          <cell r="F425" t="str">
            <v>TA</v>
          </cell>
          <cell r="G425" t="str">
            <v>PELIMPAHAN</v>
          </cell>
          <cell r="H425" t="str">
            <v>C.Tel.97/LG 000/DR7-12700000/2021</v>
          </cell>
          <cell r="L425">
            <v>379665531</v>
          </cell>
          <cell r="M425">
            <v>84283568</v>
          </cell>
          <cell r="N425">
            <v>463949099</v>
          </cell>
          <cell r="O425">
            <v>0</v>
          </cell>
          <cell r="P425">
            <v>0</v>
          </cell>
          <cell r="Q425">
            <v>0</v>
          </cell>
          <cell r="R425">
            <v>463949099</v>
          </cell>
          <cell r="S425">
            <v>384</v>
          </cell>
          <cell r="T425">
            <v>0</v>
          </cell>
          <cell r="U425">
            <v>1206</v>
          </cell>
          <cell r="V425">
            <v>0</v>
          </cell>
          <cell r="W425" t="str">
            <v>#REF!</v>
          </cell>
          <cell r="X425" t="str">
            <v>#REF!</v>
          </cell>
          <cell r="Y425" t="str">
            <v>05. Install Done</v>
          </cell>
        </row>
        <row r="426">
          <cell r="E426" t="str">
            <v>BUNGA</v>
          </cell>
          <cell r="F426" t="str">
            <v>TA</v>
          </cell>
          <cell r="G426" t="str">
            <v>PELIMPAHAN</v>
          </cell>
          <cell r="H426" t="str">
            <v>C.Tel.97/LG 000/DR7-12700000/2021</v>
          </cell>
          <cell r="L426">
            <v>138968418</v>
          </cell>
          <cell r="M426">
            <v>28676143</v>
          </cell>
          <cell r="N426">
            <v>167644561</v>
          </cell>
          <cell r="O426">
            <v>0</v>
          </cell>
          <cell r="P426">
            <v>0</v>
          </cell>
          <cell r="Q426">
            <v>0</v>
          </cell>
          <cell r="R426">
            <v>167644561</v>
          </cell>
          <cell r="S426">
            <v>144</v>
          </cell>
          <cell r="T426">
            <v>112</v>
          </cell>
          <cell r="U426">
            <v>339</v>
          </cell>
          <cell r="V426">
            <v>0</v>
          </cell>
          <cell r="W426" t="str">
            <v>#REF!</v>
          </cell>
          <cell r="X426" t="str">
            <v>#REF!</v>
          </cell>
          <cell r="Y426" t="str">
            <v>05. Install Done</v>
          </cell>
        </row>
        <row r="427">
          <cell r="E427" t="str">
            <v>JL. TRANS SULAWESI PARIGI</v>
          </cell>
          <cell r="F427" t="str">
            <v>TA</v>
          </cell>
          <cell r="G427" t="str">
            <v>PELIMPAHAN</v>
          </cell>
          <cell r="H427" t="str">
            <v>C.Tel.97/LG 000/DR7-12700000/2021</v>
          </cell>
          <cell r="L427">
            <v>86690093</v>
          </cell>
          <cell r="M427">
            <v>17673026</v>
          </cell>
          <cell r="N427">
            <v>104363119</v>
          </cell>
          <cell r="O427">
            <v>0</v>
          </cell>
          <cell r="P427">
            <v>0</v>
          </cell>
          <cell r="Q427">
            <v>0</v>
          </cell>
          <cell r="R427">
            <v>104363119</v>
          </cell>
          <cell r="S427">
            <v>112</v>
          </cell>
          <cell r="T427">
            <v>104</v>
          </cell>
          <cell r="U427">
            <v>201</v>
          </cell>
          <cell r="V427">
            <v>0</v>
          </cell>
          <cell r="W427" t="str">
            <v>#REF!</v>
          </cell>
          <cell r="X427" t="str">
            <v>#REF!</v>
          </cell>
          <cell r="Y427" t="str">
            <v>07. Selesai UT</v>
          </cell>
        </row>
        <row r="428">
          <cell r="E428" t="str">
            <v>JL. TRANS SULAWESI KOLONODALE 2</v>
          </cell>
          <cell r="F428" t="str">
            <v>TA</v>
          </cell>
          <cell r="G428" t="str">
            <v>PELIMPAHAN</v>
          </cell>
          <cell r="H428" t="str">
            <v>C.Tel.97/LG 000/DR7-12700000/2021</v>
          </cell>
          <cell r="L428">
            <v>12821401</v>
          </cell>
          <cell r="M428">
            <v>1996210</v>
          </cell>
          <cell r="N428">
            <v>14817611</v>
          </cell>
          <cell r="O428">
            <v>0</v>
          </cell>
          <cell r="P428">
            <v>0</v>
          </cell>
          <cell r="Q428">
            <v>0</v>
          </cell>
          <cell r="R428">
            <v>14817611</v>
          </cell>
          <cell r="S428">
            <v>24</v>
          </cell>
          <cell r="T428">
            <v>24</v>
          </cell>
          <cell r="U428">
            <v>15</v>
          </cell>
          <cell r="V428">
            <v>0</v>
          </cell>
          <cell r="W428" t="str">
            <v>#REF!</v>
          </cell>
          <cell r="X428" t="str">
            <v>#REF!</v>
          </cell>
          <cell r="Y428" t="str">
            <v>07. Selesai UT</v>
          </cell>
        </row>
        <row r="429">
          <cell r="E429" t="str">
            <v>JL. JENDRAL SUDIRMAN 2</v>
          </cell>
          <cell r="F429" t="str">
            <v>TA</v>
          </cell>
          <cell r="G429" t="str">
            <v>PELIMPAHAN</v>
          </cell>
          <cell r="H429" t="str">
            <v>C.Tel.97/LG 000/DR7-12700000/2021</v>
          </cell>
          <cell r="L429">
            <v>32654089</v>
          </cell>
          <cell r="M429">
            <v>6058387</v>
          </cell>
          <cell r="N429">
            <v>38712476</v>
          </cell>
          <cell r="O429">
            <v>0</v>
          </cell>
          <cell r="P429">
            <v>0</v>
          </cell>
          <cell r="Q429">
            <v>0</v>
          </cell>
          <cell r="R429">
            <v>38712476</v>
          </cell>
          <cell r="S429">
            <v>32</v>
          </cell>
          <cell r="T429">
            <v>32</v>
          </cell>
          <cell r="U429">
            <v>59</v>
          </cell>
          <cell r="V429">
            <v>0</v>
          </cell>
          <cell r="W429" t="str">
            <v>#REF!</v>
          </cell>
          <cell r="X429" t="str">
            <v>#REF!</v>
          </cell>
          <cell r="Y429" t="str">
            <v>07. Selesai UT</v>
          </cell>
        </row>
        <row r="430">
          <cell r="E430" t="str">
            <v>JL. TRANS SULAWESI (TWL-FF)</v>
          </cell>
          <cell r="F430" t="str">
            <v>TA</v>
          </cell>
          <cell r="G430" t="str">
            <v>PELIMPAHAN</v>
          </cell>
          <cell r="H430" t="str">
            <v>C.Tel.97/LG 000/DR7-12700000/2021</v>
          </cell>
          <cell r="L430">
            <v>15965468</v>
          </cell>
          <cell r="M430">
            <v>2131764</v>
          </cell>
          <cell r="N430">
            <v>18097232</v>
          </cell>
          <cell r="O430">
            <v>0</v>
          </cell>
          <cell r="P430">
            <v>0</v>
          </cell>
          <cell r="Q430">
            <v>0</v>
          </cell>
          <cell r="R430">
            <v>18097232</v>
          </cell>
          <cell r="S430">
            <v>56</v>
          </cell>
          <cell r="T430">
            <v>56</v>
          </cell>
          <cell r="U430">
            <v>0</v>
          </cell>
          <cell r="V430">
            <v>0</v>
          </cell>
          <cell r="W430" t="str">
            <v>#REF!</v>
          </cell>
          <cell r="X430" t="str">
            <v>#REF!</v>
          </cell>
          <cell r="Y430" t="str">
            <v>07. Selesai UT</v>
          </cell>
        </row>
        <row r="431">
          <cell r="E431" t="str">
            <v>JL. TRANS SULAWESI LUWUK BATUI</v>
          </cell>
          <cell r="F431" t="str">
            <v>TA</v>
          </cell>
          <cell r="G431" t="str">
            <v>PELIMPAHAN</v>
          </cell>
          <cell r="H431" t="str">
            <v>C.Tel.97/LG 000/DR7-12700000/2021</v>
          </cell>
          <cell r="L431">
            <v>6921751</v>
          </cell>
          <cell r="M431">
            <v>975507</v>
          </cell>
          <cell r="N431">
            <v>7897258</v>
          </cell>
          <cell r="O431">
            <v>0</v>
          </cell>
          <cell r="P431">
            <v>0</v>
          </cell>
          <cell r="Q431">
            <v>0</v>
          </cell>
          <cell r="R431">
            <v>7897258</v>
          </cell>
          <cell r="S431">
            <v>24</v>
          </cell>
          <cell r="T431">
            <v>24</v>
          </cell>
          <cell r="U431">
            <v>0</v>
          </cell>
          <cell r="V431">
            <v>0</v>
          </cell>
          <cell r="W431" t="str">
            <v>#REF!</v>
          </cell>
          <cell r="X431" t="str">
            <v>#REF!</v>
          </cell>
          <cell r="Y431" t="str">
            <v>05. Install Done</v>
          </cell>
        </row>
        <row r="432">
          <cell r="E432" t="str">
            <v>JL. TRANS SULAWESI BATUI</v>
          </cell>
          <cell r="F432" t="str">
            <v>TA</v>
          </cell>
          <cell r="G432" t="str">
            <v>DROP</v>
          </cell>
          <cell r="L432">
            <v>9043717</v>
          </cell>
          <cell r="M432">
            <v>1031811</v>
          </cell>
          <cell r="N432">
            <v>10075528</v>
          </cell>
          <cell r="O432">
            <v>0</v>
          </cell>
          <cell r="P432">
            <v>0</v>
          </cell>
          <cell r="Q432">
            <v>0</v>
          </cell>
          <cell r="R432">
            <v>10075528</v>
          </cell>
          <cell r="S432">
            <v>32</v>
          </cell>
          <cell r="T432">
            <v>0</v>
          </cell>
          <cell r="U432">
            <v>0</v>
          </cell>
          <cell r="V432">
            <v>0</v>
          </cell>
          <cell r="W432" t="str">
            <v>#REF!</v>
          </cell>
          <cell r="X432" t="str">
            <v>#REF!</v>
          </cell>
          <cell r="Y432" t="str">
            <v>00. Drop</v>
          </cell>
        </row>
        <row r="433">
          <cell r="E433" t="str">
            <v>JL. JOGUGU SOPHIA</v>
          </cell>
          <cell r="F433" t="str">
            <v>TA</v>
          </cell>
          <cell r="G433" t="str">
            <v>PELIMPAHAN</v>
          </cell>
          <cell r="H433" t="str">
            <v>C.Tel.97/LG 000/DR7-12700000/2021</v>
          </cell>
          <cell r="L433">
            <v>377804497</v>
          </cell>
          <cell r="M433">
            <v>84814028</v>
          </cell>
          <cell r="N433">
            <v>462618525</v>
          </cell>
          <cell r="O433">
            <v>0</v>
          </cell>
          <cell r="P433">
            <v>0</v>
          </cell>
          <cell r="Q433">
            <v>0</v>
          </cell>
          <cell r="R433">
            <v>462618525</v>
          </cell>
          <cell r="S433">
            <v>384</v>
          </cell>
          <cell r="T433">
            <v>384</v>
          </cell>
          <cell r="U433">
            <v>1089</v>
          </cell>
          <cell r="V433">
            <v>0</v>
          </cell>
          <cell r="W433" t="str">
            <v>#REF!</v>
          </cell>
          <cell r="X433" t="str">
            <v>#REF!</v>
          </cell>
          <cell r="Y433" t="str">
            <v>05. Install Done</v>
          </cell>
        </row>
        <row r="434">
          <cell r="E434" t="str">
            <v>JL. SAMRATULANGI</v>
          </cell>
          <cell r="F434" t="str">
            <v>TA</v>
          </cell>
          <cell r="G434" t="str">
            <v>PELIMPAHAN</v>
          </cell>
          <cell r="H434" t="str">
            <v>C.Tel.97/LG 000/DR7-12700000/2021</v>
          </cell>
          <cell r="L434">
            <v>236339621</v>
          </cell>
          <cell r="M434">
            <v>48801380</v>
          </cell>
          <cell r="N434">
            <v>285141001</v>
          </cell>
          <cell r="O434">
            <v>0</v>
          </cell>
          <cell r="P434">
            <v>0</v>
          </cell>
          <cell r="Q434">
            <v>0</v>
          </cell>
          <cell r="R434">
            <v>285141001</v>
          </cell>
          <cell r="S434">
            <v>240</v>
          </cell>
          <cell r="T434">
            <v>0</v>
          </cell>
          <cell r="U434">
            <v>557</v>
          </cell>
          <cell r="V434">
            <v>0</v>
          </cell>
          <cell r="W434" t="str">
            <v>#REF!</v>
          </cell>
          <cell r="X434" t="str">
            <v>#REF!</v>
          </cell>
          <cell r="Y434" t="str">
            <v>05. Install Done</v>
          </cell>
        </row>
        <row r="435">
          <cell r="E435" t="str">
            <v>Jl.SOEKARNO HATTA</v>
          </cell>
          <cell r="F435" t="str">
            <v>TA</v>
          </cell>
          <cell r="G435" t="str">
            <v>PELIMPAHAN</v>
          </cell>
          <cell r="H435" t="str">
            <v>C.Tel.97/LG 000/DR7-12700000/2021</v>
          </cell>
          <cell r="L435">
            <v>18903313</v>
          </cell>
          <cell r="M435">
            <v>4219632</v>
          </cell>
          <cell r="N435">
            <v>23122945</v>
          </cell>
          <cell r="O435">
            <v>0</v>
          </cell>
          <cell r="P435">
            <v>0</v>
          </cell>
          <cell r="Q435">
            <v>0</v>
          </cell>
          <cell r="R435">
            <v>23122945</v>
          </cell>
          <cell r="S435">
            <v>24</v>
          </cell>
          <cell r="T435">
            <v>24</v>
          </cell>
          <cell r="U435">
            <v>67</v>
          </cell>
          <cell r="V435">
            <v>0</v>
          </cell>
          <cell r="W435" t="str">
            <v>#REF!</v>
          </cell>
          <cell r="X435" t="str">
            <v>#REF!</v>
          </cell>
          <cell r="Y435" t="str">
            <v>07. Selesai UT</v>
          </cell>
        </row>
        <row r="436">
          <cell r="E436" t="str">
            <v>JL. PADANJAKAYA</v>
          </cell>
          <cell r="F436" t="str">
            <v>TA</v>
          </cell>
          <cell r="G436" t="str">
            <v>PELIMPAHAN</v>
          </cell>
          <cell r="H436" t="str">
            <v>C.Tel.97/LG 000/DR7-12700000/2021</v>
          </cell>
          <cell r="L436">
            <v>4945308</v>
          </cell>
          <cell r="M436">
            <v>694222</v>
          </cell>
          <cell r="N436">
            <v>5639530</v>
          </cell>
          <cell r="O436">
            <v>0</v>
          </cell>
          <cell r="P436">
            <v>0</v>
          </cell>
          <cell r="Q436">
            <v>0</v>
          </cell>
          <cell r="R436">
            <v>5639530</v>
          </cell>
          <cell r="S436">
            <v>16</v>
          </cell>
          <cell r="T436">
            <v>16</v>
          </cell>
          <cell r="U436">
            <v>0</v>
          </cell>
          <cell r="V436">
            <v>0</v>
          </cell>
          <cell r="W436" t="str">
            <v>#REF!</v>
          </cell>
          <cell r="X436" t="str">
            <v>#REF!</v>
          </cell>
          <cell r="Y436" t="str">
            <v>07. Selesai UT</v>
          </cell>
        </row>
        <row r="437">
          <cell r="E437" t="str">
            <v>JL DOLO</v>
          </cell>
          <cell r="F437" t="str">
            <v>TA</v>
          </cell>
          <cell r="G437" t="str">
            <v>PELIMPAHAN</v>
          </cell>
          <cell r="H437" t="str">
            <v>C.Tel.97/LG 000/DR7-12700000/2021</v>
          </cell>
          <cell r="L437">
            <v>2677819</v>
          </cell>
          <cell r="M437">
            <v>302892</v>
          </cell>
          <cell r="N437">
            <v>2980711</v>
          </cell>
          <cell r="O437">
            <v>0</v>
          </cell>
          <cell r="P437">
            <v>0</v>
          </cell>
          <cell r="Q437">
            <v>0</v>
          </cell>
          <cell r="R437">
            <v>2980711</v>
          </cell>
          <cell r="S437">
            <v>8</v>
          </cell>
          <cell r="T437">
            <v>8</v>
          </cell>
          <cell r="U437">
            <v>0</v>
          </cell>
          <cell r="V437">
            <v>0</v>
          </cell>
          <cell r="W437" t="str">
            <v>#REF!</v>
          </cell>
          <cell r="X437" t="str">
            <v>#REF!</v>
          </cell>
          <cell r="Y437" t="str">
            <v>07. Selesai UT</v>
          </cell>
        </row>
        <row r="438">
          <cell r="E438" t="str">
            <v>JL. KARTINI</v>
          </cell>
          <cell r="F438" t="str">
            <v>TA</v>
          </cell>
          <cell r="G438" t="str">
            <v>PELIMPAHAN</v>
          </cell>
          <cell r="H438" t="str">
            <v>C.Tel.97/LG 000/DR7-12700000/2021</v>
          </cell>
          <cell r="L438">
            <v>15965468</v>
          </cell>
          <cell r="M438">
            <v>2069541</v>
          </cell>
          <cell r="N438">
            <v>18035009</v>
          </cell>
          <cell r="O438">
            <v>0</v>
          </cell>
          <cell r="P438">
            <v>0</v>
          </cell>
          <cell r="Q438">
            <v>0</v>
          </cell>
          <cell r="R438">
            <v>18035009</v>
          </cell>
          <cell r="S438">
            <v>56</v>
          </cell>
          <cell r="T438">
            <v>56</v>
          </cell>
          <cell r="U438">
            <v>0</v>
          </cell>
          <cell r="V438">
            <v>0</v>
          </cell>
          <cell r="W438" t="str">
            <v>#REF!</v>
          </cell>
          <cell r="X438" t="str">
            <v>#REF!</v>
          </cell>
          <cell r="Y438" t="str">
            <v>07. Selesai UT</v>
          </cell>
        </row>
        <row r="439">
          <cell r="E439" t="str">
            <v>BINANGGA</v>
          </cell>
          <cell r="F439" t="str">
            <v>TA</v>
          </cell>
          <cell r="G439" t="str">
            <v>PELIMPAHAN</v>
          </cell>
          <cell r="H439" t="str">
            <v>C.Tel.97/LG 000/DR7-12700000/2021</v>
          </cell>
          <cell r="L439">
            <v>4799785</v>
          </cell>
          <cell r="M439">
            <v>608088</v>
          </cell>
          <cell r="N439">
            <v>5407873</v>
          </cell>
          <cell r="O439">
            <v>0</v>
          </cell>
          <cell r="P439">
            <v>0</v>
          </cell>
          <cell r="Q439">
            <v>0</v>
          </cell>
          <cell r="R439">
            <v>5407873</v>
          </cell>
          <cell r="S439">
            <v>16</v>
          </cell>
          <cell r="T439">
            <v>16</v>
          </cell>
          <cell r="U439">
            <v>0</v>
          </cell>
          <cell r="V439">
            <v>0</v>
          </cell>
          <cell r="W439" t="str">
            <v>#REF!</v>
          </cell>
          <cell r="X439" t="str">
            <v>#REF!</v>
          </cell>
          <cell r="Y439" t="str">
            <v>07. Selesai UT</v>
          </cell>
        </row>
        <row r="440">
          <cell r="E440" t="str">
            <v>Jl. KEMIRI</v>
          </cell>
          <cell r="F440" t="str">
            <v>TA</v>
          </cell>
          <cell r="G440" t="str">
            <v>PELIMPAHAN</v>
          </cell>
          <cell r="H440" t="str">
            <v>C.Tel.97/LG 000/DR7-12700000/2021</v>
          </cell>
          <cell r="L440">
            <v>27588892</v>
          </cell>
          <cell r="M440">
            <v>5855550</v>
          </cell>
          <cell r="N440">
            <v>33444442</v>
          </cell>
          <cell r="O440">
            <v>0</v>
          </cell>
          <cell r="P440">
            <v>0</v>
          </cell>
          <cell r="Q440">
            <v>0</v>
          </cell>
          <cell r="R440">
            <v>33444442</v>
          </cell>
          <cell r="S440">
            <v>48</v>
          </cell>
          <cell r="T440">
            <v>24</v>
          </cell>
          <cell r="U440">
            <v>83</v>
          </cell>
          <cell r="V440">
            <v>0</v>
          </cell>
          <cell r="W440" t="str">
            <v>#REF!</v>
          </cell>
          <cell r="X440" t="str">
            <v>#REF!</v>
          </cell>
          <cell r="Y440" t="str">
            <v>07. Selesai UT</v>
          </cell>
        </row>
        <row r="441">
          <cell r="E441" t="str">
            <v>JL.GARUDA</v>
          </cell>
          <cell r="F441" t="str">
            <v>TA</v>
          </cell>
          <cell r="G441" t="str">
            <v>PELIMPAHAN</v>
          </cell>
          <cell r="H441" t="str">
            <v>C.Tel.97/LG 000/DR7-12700000/2021</v>
          </cell>
          <cell r="L441">
            <v>21534454</v>
          </cell>
          <cell r="M441">
            <v>5506339</v>
          </cell>
          <cell r="N441">
            <v>27040793</v>
          </cell>
          <cell r="O441">
            <v>0</v>
          </cell>
          <cell r="P441">
            <v>0</v>
          </cell>
          <cell r="Q441">
            <v>0</v>
          </cell>
          <cell r="R441">
            <v>27040793</v>
          </cell>
          <cell r="S441">
            <v>32</v>
          </cell>
          <cell r="T441">
            <v>40</v>
          </cell>
          <cell r="U441">
            <v>85</v>
          </cell>
          <cell r="V441">
            <v>0</v>
          </cell>
          <cell r="W441" t="str">
            <v>#REF!</v>
          </cell>
          <cell r="X441" t="str">
            <v>#REF!</v>
          </cell>
          <cell r="Y441" t="str">
            <v>07. Selesai UT</v>
          </cell>
        </row>
        <row r="442">
          <cell r="E442" t="str">
            <v>JL.TRANS SULAWESI TINOMBO</v>
          </cell>
          <cell r="F442" t="str">
            <v>TA</v>
          </cell>
          <cell r="G442" t="str">
            <v>PELIMPAHAN</v>
          </cell>
          <cell r="H442" t="str">
            <v>C.Tel.97/LG 000/DR7-12700000/2021</v>
          </cell>
          <cell r="L442">
            <v>79398063</v>
          </cell>
          <cell r="M442">
            <v>15472917</v>
          </cell>
          <cell r="N442">
            <v>94870980</v>
          </cell>
          <cell r="O442">
            <v>0</v>
          </cell>
          <cell r="P442">
            <v>0</v>
          </cell>
          <cell r="Q442">
            <v>0</v>
          </cell>
          <cell r="R442">
            <v>94870980</v>
          </cell>
          <cell r="S442">
            <v>80</v>
          </cell>
          <cell r="T442">
            <v>80</v>
          </cell>
          <cell r="U442">
            <v>182</v>
          </cell>
          <cell r="V442">
            <v>0</v>
          </cell>
          <cell r="W442" t="str">
            <v>#REF!</v>
          </cell>
          <cell r="X442" t="str">
            <v>#REF!</v>
          </cell>
          <cell r="Y442" t="str">
            <v>07. Selesai UT</v>
          </cell>
        </row>
        <row r="443">
          <cell r="E443" t="str">
            <v>BAHADOPI</v>
          </cell>
          <cell r="F443" t="str">
            <v>TA</v>
          </cell>
          <cell r="G443" t="str">
            <v>PELIMPAHAN</v>
          </cell>
          <cell r="H443" t="str">
            <v>C.Tel.97/LG 000/DR7-12700000/2021</v>
          </cell>
          <cell r="L443">
            <v>180803892</v>
          </cell>
          <cell r="M443">
            <v>47122079</v>
          </cell>
          <cell r="N443">
            <v>227925971</v>
          </cell>
          <cell r="O443">
            <v>0</v>
          </cell>
          <cell r="P443">
            <v>0</v>
          </cell>
          <cell r="Q443">
            <v>0</v>
          </cell>
          <cell r="R443">
            <v>227925971</v>
          </cell>
          <cell r="S443">
            <v>192</v>
          </cell>
          <cell r="T443">
            <v>192</v>
          </cell>
          <cell r="U443">
            <v>778</v>
          </cell>
          <cell r="V443">
            <v>0</v>
          </cell>
          <cell r="W443" t="str">
            <v>#REF!</v>
          </cell>
          <cell r="X443" t="str">
            <v>#REF!</v>
          </cell>
          <cell r="Y443" t="str">
            <v>07. Selesai UT</v>
          </cell>
        </row>
        <row r="444">
          <cell r="E444" t="str">
            <v>ODP-ABO-FBA/013</v>
          </cell>
          <cell r="F444" t="str">
            <v>TA</v>
          </cell>
          <cell r="G444" t="str">
            <v>PO / SP</v>
          </cell>
          <cell r="H444" t="str">
            <v>C.Tel.100/LG 000/DR7-12700000/2021</v>
          </cell>
          <cell r="I444" t="str">
            <v>K.TEL.001769/HK.810/DR7-10400000/2021</v>
          </cell>
          <cell r="J444">
            <v>44314</v>
          </cell>
          <cell r="K444">
            <v>44403</v>
          </cell>
          <cell r="L444">
            <v>12176360</v>
          </cell>
          <cell r="M444">
            <v>2466106</v>
          </cell>
          <cell r="N444">
            <v>14642466</v>
          </cell>
          <cell r="O444">
            <v>0</v>
          </cell>
          <cell r="P444">
            <v>0</v>
          </cell>
          <cell r="Q444">
            <v>0</v>
          </cell>
          <cell r="R444">
            <v>14642466</v>
          </cell>
          <cell r="S444">
            <v>8</v>
          </cell>
          <cell r="T444">
            <v>8</v>
          </cell>
          <cell r="U444">
            <v>20</v>
          </cell>
          <cell r="V444">
            <v>0</v>
          </cell>
          <cell r="W444" t="str">
            <v>#REF!</v>
          </cell>
          <cell r="X444" t="str">
            <v>#REF!</v>
          </cell>
          <cell r="Y444" t="str">
            <v>07. Selesai UT</v>
          </cell>
        </row>
        <row r="445">
          <cell r="E445" t="str">
            <v>ODP-ABO-FBE/036</v>
          </cell>
          <cell r="F445" t="str">
            <v>TA</v>
          </cell>
          <cell r="G445" t="str">
            <v>PO / SP</v>
          </cell>
          <cell r="H445" t="str">
            <v>C.Tel.100/LG 000/DR7-12700000/2021</v>
          </cell>
          <cell r="I445" t="str">
            <v>K.TEL.001769/HK.810/DR7-10400000/2021</v>
          </cell>
          <cell r="J445">
            <v>44314</v>
          </cell>
          <cell r="K445">
            <v>44403</v>
          </cell>
          <cell r="L445">
            <v>48411740</v>
          </cell>
          <cell r="M445">
            <v>9378400</v>
          </cell>
          <cell r="N445">
            <v>57790140</v>
          </cell>
          <cell r="O445">
            <v>0</v>
          </cell>
          <cell r="P445">
            <v>0</v>
          </cell>
          <cell r="Q445">
            <v>0</v>
          </cell>
          <cell r="R445">
            <v>57790140</v>
          </cell>
          <cell r="S445">
            <v>48</v>
          </cell>
          <cell r="T445">
            <v>32</v>
          </cell>
          <cell r="U445">
            <v>78</v>
          </cell>
          <cell r="V445">
            <v>0</v>
          </cell>
          <cell r="W445" t="str">
            <v>#REF!</v>
          </cell>
          <cell r="X445" t="str">
            <v>#REF!</v>
          </cell>
          <cell r="Y445" t="str">
            <v>07. Selesai UT</v>
          </cell>
        </row>
        <row r="446">
          <cell r="E446" t="str">
            <v>ODC-PAO-FAK</v>
          </cell>
          <cell r="F446" t="str">
            <v>TA</v>
          </cell>
          <cell r="G446" t="str">
            <v>PO / SP</v>
          </cell>
          <cell r="H446" t="str">
            <v>C.Tel.100/LG 000/DR7-12700000/2021</v>
          </cell>
          <cell r="I446" t="str">
            <v>K.TEL.001769/HK.810/DR7-10400000/2021</v>
          </cell>
          <cell r="J446">
            <v>44314</v>
          </cell>
          <cell r="K446">
            <v>44403</v>
          </cell>
          <cell r="L446">
            <v>88038408</v>
          </cell>
          <cell r="M446">
            <v>20191374</v>
          </cell>
          <cell r="N446">
            <v>108229782</v>
          </cell>
          <cell r="O446">
            <v>0</v>
          </cell>
          <cell r="P446">
            <v>0</v>
          </cell>
          <cell r="Q446">
            <v>0</v>
          </cell>
          <cell r="R446">
            <v>108229782</v>
          </cell>
          <cell r="S446">
            <v>120</v>
          </cell>
          <cell r="T446">
            <v>64</v>
          </cell>
          <cell r="U446">
            <v>200</v>
          </cell>
          <cell r="V446">
            <v>0</v>
          </cell>
          <cell r="W446" t="str">
            <v>#REF!</v>
          </cell>
          <cell r="X446" t="str">
            <v>#REF!</v>
          </cell>
          <cell r="Y446" t="str">
            <v>07. Selesai UT</v>
          </cell>
        </row>
        <row r="447">
          <cell r="E447" t="str">
            <v>ODP-PAO-FAW/035</v>
          </cell>
          <cell r="F447" t="str">
            <v>TA</v>
          </cell>
          <cell r="G447" t="str">
            <v>PO / SP</v>
          </cell>
          <cell r="H447" t="str">
            <v>C.Tel.100/LG 000/DR7-12700000/2021</v>
          </cell>
          <cell r="I447" t="str">
            <v>K.TEL.001769/HK.810/DR7-10400000/2021</v>
          </cell>
          <cell r="J447">
            <v>44314</v>
          </cell>
          <cell r="K447">
            <v>44403</v>
          </cell>
          <cell r="L447">
            <v>58415460</v>
          </cell>
          <cell r="M447">
            <v>12639667</v>
          </cell>
          <cell r="N447">
            <v>71055127</v>
          </cell>
          <cell r="O447">
            <v>0</v>
          </cell>
          <cell r="P447">
            <v>0</v>
          </cell>
          <cell r="Q447">
            <v>0</v>
          </cell>
          <cell r="R447">
            <v>71055127</v>
          </cell>
          <cell r="S447">
            <v>56</v>
          </cell>
          <cell r="T447">
            <v>24</v>
          </cell>
          <cell r="U447">
            <v>123</v>
          </cell>
          <cell r="V447">
            <v>0</v>
          </cell>
          <cell r="W447" t="str">
            <v>#REF!</v>
          </cell>
          <cell r="X447" t="str">
            <v>#REF!</v>
          </cell>
          <cell r="Y447" t="str">
            <v>07. Selesai UT</v>
          </cell>
        </row>
        <row r="448">
          <cell r="E448" t="str">
            <v>ODP-ABO-FAL/113</v>
          </cell>
          <cell r="F448" t="str">
            <v>TA</v>
          </cell>
          <cell r="G448" t="str">
            <v>PO / SP</v>
          </cell>
          <cell r="H448" t="str">
            <v>C.Tel.100/LG 000/DR7-12700000/2021</v>
          </cell>
          <cell r="I448" t="str">
            <v>K.TEL.001769/HK.810/DR7-10400000/2021</v>
          </cell>
          <cell r="J448">
            <v>44314</v>
          </cell>
          <cell r="K448">
            <v>44403</v>
          </cell>
          <cell r="L448">
            <v>37654250</v>
          </cell>
          <cell r="M448">
            <v>7885548</v>
          </cell>
          <cell r="N448">
            <v>45539798</v>
          </cell>
          <cell r="O448">
            <v>0</v>
          </cell>
          <cell r="P448">
            <v>0</v>
          </cell>
          <cell r="Q448">
            <v>0</v>
          </cell>
          <cell r="R448">
            <v>45539798</v>
          </cell>
          <cell r="S448">
            <v>48</v>
          </cell>
          <cell r="T448">
            <v>24</v>
          </cell>
          <cell r="U448">
            <v>71</v>
          </cell>
          <cell r="V448">
            <v>0</v>
          </cell>
          <cell r="W448" t="str">
            <v>#REF!</v>
          </cell>
          <cell r="X448" t="str">
            <v>#REF!</v>
          </cell>
          <cell r="Y448" t="str">
            <v>07. Selesai UT</v>
          </cell>
        </row>
        <row r="449">
          <cell r="E449" t="str">
            <v>ODC-ABO-FAR</v>
          </cell>
          <cell r="F449" t="str">
            <v>TA</v>
          </cell>
          <cell r="G449" t="str">
            <v>PO / SP</v>
          </cell>
          <cell r="H449" t="str">
            <v>C.Tel.100/LG 000/DR7-12700000/2021</v>
          </cell>
          <cell r="I449" t="str">
            <v>K.TEL.001769/HK.810/DR7-10400000/2021</v>
          </cell>
          <cell r="J449">
            <v>44314</v>
          </cell>
          <cell r="K449">
            <v>44403</v>
          </cell>
          <cell r="L449">
            <v>7178359</v>
          </cell>
          <cell r="M449">
            <v>1075015</v>
          </cell>
          <cell r="N449">
            <v>8253374</v>
          </cell>
          <cell r="O449">
            <v>0</v>
          </cell>
          <cell r="P449">
            <v>0</v>
          </cell>
          <cell r="Q449">
            <v>0</v>
          </cell>
          <cell r="R449">
            <v>8253374</v>
          </cell>
          <cell r="S449">
            <v>24</v>
          </cell>
          <cell r="T449">
            <v>24</v>
          </cell>
          <cell r="U449">
            <v>0</v>
          </cell>
          <cell r="V449">
            <v>0</v>
          </cell>
          <cell r="W449" t="str">
            <v>#REF!</v>
          </cell>
          <cell r="X449" t="str">
            <v>#REF!</v>
          </cell>
          <cell r="Y449" t="str">
            <v>07. Selesai UT</v>
          </cell>
        </row>
        <row r="450">
          <cell r="E450" t="str">
            <v>ODC-ABO-FAY</v>
          </cell>
          <cell r="F450" t="str">
            <v>TA</v>
          </cell>
          <cell r="G450" t="str">
            <v>PO / SP</v>
          </cell>
          <cell r="H450" t="str">
            <v>C.Tel.100/LG 000/DR7-12700000/2021</v>
          </cell>
          <cell r="I450" t="str">
            <v>K.TEL.001769/HK.810/DR7-10400000/2021</v>
          </cell>
          <cell r="J450">
            <v>44314</v>
          </cell>
          <cell r="K450">
            <v>44403</v>
          </cell>
          <cell r="L450">
            <v>4968228</v>
          </cell>
          <cell r="M450">
            <v>735879</v>
          </cell>
          <cell r="N450">
            <v>5704107</v>
          </cell>
          <cell r="O450">
            <v>0</v>
          </cell>
          <cell r="P450">
            <v>0</v>
          </cell>
          <cell r="Q450">
            <v>0</v>
          </cell>
          <cell r="R450">
            <v>5704107</v>
          </cell>
          <cell r="S450">
            <v>16</v>
          </cell>
          <cell r="T450">
            <v>24</v>
          </cell>
          <cell r="U450">
            <v>0</v>
          </cell>
          <cell r="V450">
            <v>0</v>
          </cell>
          <cell r="W450" t="str">
            <v>#REF!</v>
          </cell>
          <cell r="X450" t="str">
            <v>#REF!</v>
          </cell>
          <cell r="Y450" t="str">
            <v>07. Selesai UT</v>
          </cell>
        </row>
        <row r="451">
          <cell r="E451" t="str">
            <v>ODP-PAO-FAM/27</v>
          </cell>
          <cell r="F451" t="str">
            <v>TA</v>
          </cell>
          <cell r="G451" t="str">
            <v>PO / SP</v>
          </cell>
          <cell r="H451" t="str">
            <v>C.Tel.100/LG 000/DR7-12700000/2021</v>
          </cell>
          <cell r="I451" t="str">
            <v>K.TEL.001769/HK.810/DR7-10400000/2021</v>
          </cell>
          <cell r="J451">
            <v>44314</v>
          </cell>
          <cell r="K451">
            <v>44403</v>
          </cell>
          <cell r="L451">
            <v>29590596</v>
          </cell>
          <cell r="M451">
            <v>6108582</v>
          </cell>
          <cell r="N451">
            <v>35699178</v>
          </cell>
          <cell r="O451">
            <v>0</v>
          </cell>
          <cell r="P451">
            <v>0</v>
          </cell>
          <cell r="Q451">
            <v>0</v>
          </cell>
          <cell r="R451">
            <v>35699178</v>
          </cell>
          <cell r="S451">
            <v>24</v>
          </cell>
          <cell r="T451">
            <v>32</v>
          </cell>
          <cell r="U451">
            <v>55</v>
          </cell>
          <cell r="V451">
            <v>0</v>
          </cell>
          <cell r="W451" t="str">
            <v>#REF!</v>
          </cell>
          <cell r="X451" t="str">
            <v>#REF!</v>
          </cell>
          <cell r="Y451" t="str">
            <v>07. Selesai UT</v>
          </cell>
        </row>
        <row r="452">
          <cell r="E452" t="str">
            <v>LOP ODC-DOB-FAA</v>
          </cell>
          <cell r="F452" t="str">
            <v>TA</v>
          </cell>
          <cell r="G452" t="str">
            <v>PO / SP</v>
          </cell>
          <cell r="H452" t="str">
            <v>C.Tel.100/LG 000/DR7-12700000/2021</v>
          </cell>
          <cell r="I452" t="str">
            <v>K.TEL.001769/HK.810/DR7-10400000/2021</v>
          </cell>
          <cell r="J452">
            <v>44314</v>
          </cell>
          <cell r="K452">
            <v>44403</v>
          </cell>
          <cell r="L452">
            <v>196505488</v>
          </cell>
          <cell r="M452">
            <v>41307118</v>
          </cell>
          <cell r="N452">
            <v>237812606</v>
          </cell>
          <cell r="O452">
            <v>0</v>
          </cell>
          <cell r="P452">
            <v>0</v>
          </cell>
          <cell r="Q452">
            <v>0</v>
          </cell>
          <cell r="R452">
            <v>237812606</v>
          </cell>
          <cell r="S452">
            <v>256</v>
          </cell>
          <cell r="T452">
            <v>0</v>
          </cell>
          <cell r="U452">
            <v>359</v>
          </cell>
          <cell r="V452">
            <v>0</v>
          </cell>
          <cell r="W452" t="str">
            <v>#REF!</v>
          </cell>
          <cell r="X452" t="str">
            <v>#REF!</v>
          </cell>
          <cell r="Y452" t="str">
            <v>07. Selesai UT</v>
          </cell>
        </row>
        <row r="453">
          <cell r="E453" t="str">
            <v>LOP ODC-DOB-FAB</v>
          </cell>
          <cell r="F453" t="str">
            <v>TA</v>
          </cell>
          <cell r="G453" t="str">
            <v>PO / SP</v>
          </cell>
          <cell r="H453" t="str">
            <v>C.Tel.100/LG 000/DR7-12700000/2021</v>
          </cell>
          <cell r="I453" t="str">
            <v>K.TEL.001769/HK.810/DR7-10400000/2021</v>
          </cell>
          <cell r="J453">
            <v>44314</v>
          </cell>
          <cell r="K453">
            <v>44403</v>
          </cell>
          <cell r="L453">
            <v>134153482</v>
          </cell>
          <cell r="M453">
            <v>28175642</v>
          </cell>
          <cell r="N453">
            <v>162329124</v>
          </cell>
          <cell r="O453">
            <v>0</v>
          </cell>
          <cell r="P453">
            <v>0</v>
          </cell>
          <cell r="Q453">
            <v>0</v>
          </cell>
          <cell r="R453">
            <v>162329124</v>
          </cell>
          <cell r="S453">
            <v>128</v>
          </cell>
          <cell r="T453">
            <v>0</v>
          </cell>
          <cell r="U453">
            <v>276</v>
          </cell>
          <cell r="V453">
            <v>0</v>
          </cell>
          <cell r="W453" t="str">
            <v>#REF!</v>
          </cell>
          <cell r="X453" t="str">
            <v>#REF!</v>
          </cell>
          <cell r="Y453" t="str">
            <v>07. Selesai UT</v>
          </cell>
        </row>
        <row r="454">
          <cell r="E454" t="str">
            <v>LOP ODC-TIA-FAA</v>
          </cell>
          <cell r="F454" t="str">
            <v>TA</v>
          </cell>
          <cell r="G454" t="str">
            <v>PO / SP</v>
          </cell>
          <cell r="H454" t="str">
            <v>C.Tel.100/LG 000/DR7-12700000/2021</v>
          </cell>
          <cell r="I454" t="str">
            <v>K.TEL.001769/HK.810/DR7-10400000/2021</v>
          </cell>
          <cell r="J454">
            <v>44314</v>
          </cell>
          <cell r="K454">
            <v>44403</v>
          </cell>
          <cell r="L454">
            <v>50227441</v>
          </cell>
          <cell r="M454">
            <v>8808162</v>
          </cell>
          <cell r="N454">
            <v>59035603</v>
          </cell>
          <cell r="O454">
            <v>0</v>
          </cell>
          <cell r="P454">
            <v>0</v>
          </cell>
          <cell r="Q454">
            <v>0</v>
          </cell>
          <cell r="R454">
            <v>59035603</v>
          </cell>
          <cell r="S454">
            <v>104</v>
          </cell>
          <cell r="T454">
            <v>8</v>
          </cell>
          <cell r="U454">
            <v>36</v>
          </cell>
          <cell r="V454">
            <v>0</v>
          </cell>
          <cell r="W454" t="str">
            <v>#REF!</v>
          </cell>
          <cell r="X454" t="str">
            <v>#REF!</v>
          </cell>
          <cell r="Y454" t="str">
            <v>07. Selesai UT</v>
          </cell>
        </row>
        <row r="455">
          <cell r="E455" t="str">
            <v>KP NELAYAN TAMEDAN</v>
          </cell>
          <cell r="F455" t="str">
            <v>TA</v>
          </cell>
          <cell r="G455" t="str">
            <v>PO / SP</v>
          </cell>
          <cell r="H455" t="str">
            <v>C.Tel.100/LG 000/DR7-12700000/2021</v>
          </cell>
          <cell r="I455" t="str">
            <v>K.TEL.001769/HK.810/DR7-10400000/2021</v>
          </cell>
          <cell r="J455">
            <v>44314</v>
          </cell>
          <cell r="K455">
            <v>44403</v>
          </cell>
          <cell r="L455">
            <v>54244312</v>
          </cell>
          <cell r="M455">
            <v>11528794</v>
          </cell>
          <cell r="N455">
            <v>65773106</v>
          </cell>
          <cell r="O455">
            <v>0</v>
          </cell>
          <cell r="P455">
            <v>0</v>
          </cell>
          <cell r="Q455">
            <v>0</v>
          </cell>
          <cell r="R455">
            <v>65773106</v>
          </cell>
          <cell r="S455">
            <v>72</v>
          </cell>
          <cell r="T455">
            <v>72</v>
          </cell>
          <cell r="U455">
            <v>77</v>
          </cell>
          <cell r="V455">
            <v>0</v>
          </cell>
          <cell r="W455" t="str">
            <v>#REF!</v>
          </cell>
          <cell r="X455" t="str">
            <v>#REF!</v>
          </cell>
          <cell r="Y455" t="str">
            <v>07. Selesai UT</v>
          </cell>
        </row>
        <row r="456">
          <cell r="E456" t="str">
            <v>LOP ODC-SML-FAC</v>
          </cell>
          <cell r="F456" t="str">
            <v>TA</v>
          </cell>
          <cell r="G456" t="str">
            <v>PO / SP</v>
          </cell>
          <cell r="H456" t="str">
            <v>C.Tel.100/LG 000/DR7-12700000/2021</v>
          </cell>
          <cell r="I456" t="str">
            <v>K.TEL.001769/HK.810/DR7-10400000/2021</v>
          </cell>
          <cell r="J456">
            <v>44314</v>
          </cell>
          <cell r="K456">
            <v>44403</v>
          </cell>
          <cell r="L456">
            <v>6588746</v>
          </cell>
          <cell r="M456">
            <v>1323449</v>
          </cell>
          <cell r="N456">
            <v>7912195</v>
          </cell>
          <cell r="O456">
            <v>0</v>
          </cell>
          <cell r="P456">
            <v>0</v>
          </cell>
          <cell r="Q456">
            <v>0</v>
          </cell>
          <cell r="R456">
            <v>7912195</v>
          </cell>
          <cell r="S456">
            <v>32</v>
          </cell>
          <cell r="T456">
            <v>0</v>
          </cell>
          <cell r="U456">
            <v>0</v>
          </cell>
          <cell r="V456">
            <v>0</v>
          </cell>
          <cell r="W456" t="str">
            <v>#REF!</v>
          </cell>
          <cell r="X456" t="str">
            <v>#REF!</v>
          </cell>
          <cell r="Y456" t="str">
            <v>07. Selesai UT</v>
          </cell>
        </row>
        <row r="457">
          <cell r="E457" t="str">
            <v>LOP ODC-SML-FAD</v>
          </cell>
          <cell r="F457" t="str">
            <v>TA</v>
          </cell>
          <cell r="G457" t="str">
            <v>PO / SP</v>
          </cell>
          <cell r="H457" t="str">
            <v>C.Tel.100/LG 000/DR7-12700000/2021</v>
          </cell>
          <cell r="I457" t="str">
            <v>K.TEL.001769/HK.810/DR7-10400000/2021</v>
          </cell>
          <cell r="J457">
            <v>44314</v>
          </cell>
          <cell r="K457">
            <v>44403</v>
          </cell>
          <cell r="L457">
            <v>5078551</v>
          </cell>
          <cell r="M457">
            <v>1024235</v>
          </cell>
          <cell r="N457">
            <v>6102786</v>
          </cell>
          <cell r="O457">
            <v>0</v>
          </cell>
          <cell r="P457">
            <v>0</v>
          </cell>
          <cell r="Q457">
            <v>0</v>
          </cell>
          <cell r="R457">
            <v>6102786</v>
          </cell>
          <cell r="S457">
            <v>24</v>
          </cell>
          <cell r="T457">
            <v>0</v>
          </cell>
          <cell r="U457">
            <v>0</v>
          </cell>
          <cell r="V457">
            <v>0</v>
          </cell>
          <cell r="W457" t="str">
            <v>#REF!</v>
          </cell>
          <cell r="X457" t="str">
            <v>#REF!</v>
          </cell>
          <cell r="Y457" t="str">
            <v>07. Selesai UT</v>
          </cell>
        </row>
        <row r="458">
          <cell r="E458" t="str">
            <v>LOP ODC-SML-FAF</v>
          </cell>
          <cell r="F458" t="str">
            <v>TA</v>
          </cell>
          <cell r="G458" t="str">
            <v>PO / SP</v>
          </cell>
          <cell r="H458" t="str">
            <v>C.Tel.100/LG 000/DR7-12700000/2021</v>
          </cell>
          <cell r="I458" t="str">
            <v>K.TEL.001769/HK.810/DR7-10400000/2021</v>
          </cell>
          <cell r="J458">
            <v>44314</v>
          </cell>
          <cell r="K458">
            <v>44403</v>
          </cell>
          <cell r="L458">
            <v>269097619</v>
          </cell>
          <cell r="M458">
            <v>60981252</v>
          </cell>
          <cell r="N458">
            <v>330078871</v>
          </cell>
          <cell r="O458">
            <v>0</v>
          </cell>
          <cell r="P458">
            <v>0</v>
          </cell>
          <cell r="Q458">
            <v>0</v>
          </cell>
          <cell r="R458">
            <v>330078871</v>
          </cell>
          <cell r="S458">
            <v>248</v>
          </cell>
          <cell r="T458">
            <v>312</v>
          </cell>
          <cell r="U458">
            <v>700</v>
          </cell>
          <cell r="V458">
            <v>0</v>
          </cell>
          <cell r="W458" t="str">
            <v>#REF!</v>
          </cell>
          <cell r="X458" t="str">
            <v>#REF!</v>
          </cell>
          <cell r="Y458" t="str">
            <v>07. Selesai UT</v>
          </cell>
        </row>
        <row r="459">
          <cell r="E459" t="str">
            <v>LOP ODC-ABO-FAP</v>
          </cell>
          <cell r="F459" t="str">
            <v>TA</v>
          </cell>
          <cell r="G459" t="str">
            <v>PO / SP</v>
          </cell>
          <cell r="H459" t="str">
            <v>C.Tel.100/LG 000/DR7-12700000/2021</v>
          </cell>
          <cell r="I459" t="str">
            <v>K.TEL.001769/HK.810/DR7-10400000/2021</v>
          </cell>
          <cell r="J459">
            <v>44314</v>
          </cell>
          <cell r="K459">
            <v>44403</v>
          </cell>
          <cell r="L459">
            <v>2058161</v>
          </cell>
          <cell r="M459">
            <v>287065</v>
          </cell>
          <cell r="N459">
            <v>2345226</v>
          </cell>
          <cell r="O459">
            <v>0</v>
          </cell>
          <cell r="P459">
            <v>0</v>
          </cell>
          <cell r="Q459">
            <v>0</v>
          </cell>
          <cell r="R459">
            <v>2345226</v>
          </cell>
          <cell r="S459">
            <v>8</v>
          </cell>
          <cell r="T459">
            <v>8</v>
          </cell>
          <cell r="U459">
            <v>0</v>
          </cell>
          <cell r="V459">
            <v>0</v>
          </cell>
          <cell r="W459" t="str">
            <v>#REF!</v>
          </cell>
          <cell r="X459" t="str">
            <v>#REF!</v>
          </cell>
          <cell r="Y459" t="str">
            <v>07. Selesai UT</v>
          </cell>
        </row>
        <row r="460">
          <cell r="E460" t="str">
            <v>LOP ODC-ABO-FBG</v>
          </cell>
          <cell r="F460" t="str">
            <v>TA</v>
          </cell>
          <cell r="G460" t="str">
            <v>PO / SP</v>
          </cell>
          <cell r="H460" t="str">
            <v>C.Tel.100/LG 000/DR7-12700000/2021</v>
          </cell>
          <cell r="I460" t="str">
            <v>K.TEL.001769/HK.810/DR7-10400000/2021</v>
          </cell>
          <cell r="J460">
            <v>44314</v>
          </cell>
          <cell r="K460">
            <v>44403</v>
          </cell>
          <cell r="L460">
            <v>23510148</v>
          </cell>
          <cell r="M460">
            <v>5702985</v>
          </cell>
          <cell r="N460">
            <v>29213133</v>
          </cell>
          <cell r="O460">
            <v>0</v>
          </cell>
          <cell r="P460">
            <v>0</v>
          </cell>
          <cell r="Q460">
            <v>0</v>
          </cell>
          <cell r="R460">
            <v>29213133</v>
          </cell>
          <cell r="S460">
            <v>32</v>
          </cell>
          <cell r="T460">
            <v>72</v>
          </cell>
          <cell r="U460">
            <v>55</v>
          </cell>
          <cell r="V460">
            <v>0</v>
          </cell>
          <cell r="W460" t="str">
            <v>#REF!</v>
          </cell>
          <cell r="X460" t="str">
            <v>#REF!</v>
          </cell>
          <cell r="Y460" t="str">
            <v>07. Selesai UT</v>
          </cell>
        </row>
        <row r="461">
          <cell r="E461" t="str">
            <v>LOP ODC-ABO-NEW</v>
          </cell>
          <cell r="F461" t="str">
            <v>TA</v>
          </cell>
          <cell r="G461" t="str">
            <v>PO / SP</v>
          </cell>
          <cell r="H461" t="str">
            <v>C.Tel.100/LG 000/DR7-12700000/2021</v>
          </cell>
          <cell r="I461" t="str">
            <v>K.TEL.001769/HK.810/DR7-10400000/2021</v>
          </cell>
          <cell r="J461">
            <v>44314</v>
          </cell>
          <cell r="K461">
            <v>44403</v>
          </cell>
          <cell r="L461">
            <v>29843598</v>
          </cell>
          <cell r="M461">
            <v>6005496</v>
          </cell>
          <cell r="N461">
            <v>35849094</v>
          </cell>
          <cell r="O461">
            <v>0</v>
          </cell>
          <cell r="P461">
            <v>0</v>
          </cell>
          <cell r="Q461">
            <v>0</v>
          </cell>
          <cell r="R461">
            <v>35849094</v>
          </cell>
          <cell r="S461">
            <v>24</v>
          </cell>
          <cell r="T461">
            <v>24</v>
          </cell>
          <cell r="U461">
            <v>56</v>
          </cell>
          <cell r="V461">
            <v>0</v>
          </cell>
          <cell r="W461" t="str">
            <v>#REF!</v>
          </cell>
          <cell r="X461" t="str">
            <v>#REF!</v>
          </cell>
          <cell r="Y461" t="str">
            <v>07. Selesai UT</v>
          </cell>
        </row>
        <row r="462">
          <cell r="E462" t="str">
            <v>LOP ODC-ABO-FBB</v>
          </cell>
          <cell r="F462" t="str">
            <v>TA</v>
          </cell>
          <cell r="G462" t="str">
            <v>PO / SP</v>
          </cell>
          <cell r="H462" t="str">
            <v>C.Tel.100/LG 000/DR7-12700000/2021</v>
          </cell>
          <cell r="I462" t="str">
            <v>K.TEL.001769/HK.810/DR7-10400000/2021</v>
          </cell>
          <cell r="J462">
            <v>44314</v>
          </cell>
          <cell r="K462">
            <v>44403</v>
          </cell>
          <cell r="L462">
            <v>24409836</v>
          </cell>
          <cell r="M462">
            <v>4828082</v>
          </cell>
          <cell r="N462">
            <v>29237918</v>
          </cell>
          <cell r="O462">
            <v>0</v>
          </cell>
          <cell r="P462">
            <v>0</v>
          </cell>
          <cell r="Q462">
            <v>0</v>
          </cell>
          <cell r="R462">
            <v>29237918</v>
          </cell>
          <cell r="S462">
            <v>24</v>
          </cell>
          <cell r="T462">
            <v>24</v>
          </cell>
          <cell r="U462">
            <v>43</v>
          </cell>
          <cell r="V462">
            <v>0</v>
          </cell>
          <cell r="W462" t="str">
            <v>#REF!</v>
          </cell>
          <cell r="X462" t="str">
            <v>#REF!</v>
          </cell>
          <cell r="Y462" t="str">
            <v>07. Selesai UT</v>
          </cell>
        </row>
        <row r="463">
          <cell r="E463" t="str">
            <v>LOP ODC-ABO-FAQ</v>
          </cell>
          <cell r="F463" t="str">
            <v>TA</v>
          </cell>
          <cell r="G463" t="str">
            <v>PO / SP</v>
          </cell>
          <cell r="H463" t="str">
            <v>C.Tel.100/LG 000/DR7-12700000/2021</v>
          </cell>
          <cell r="I463" t="str">
            <v>K.TEL.001769/HK.810/DR7-10400000/2021</v>
          </cell>
          <cell r="J463">
            <v>44314</v>
          </cell>
          <cell r="K463">
            <v>44403</v>
          </cell>
          <cell r="L463">
            <v>27075228</v>
          </cell>
          <cell r="M463">
            <v>5625024</v>
          </cell>
          <cell r="N463">
            <v>32700252</v>
          </cell>
          <cell r="O463">
            <v>0</v>
          </cell>
          <cell r="P463">
            <v>0</v>
          </cell>
          <cell r="Q463">
            <v>0</v>
          </cell>
          <cell r="R463">
            <v>32700252</v>
          </cell>
          <cell r="S463">
            <v>48</v>
          </cell>
          <cell r="T463">
            <v>64</v>
          </cell>
          <cell r="U463">
            <v>53</v>
          </cell>
          <cell r="V463">
            <v>0</v>
          </cell>
          <cell r="W463" t="str">
            <v>#REF!</v>
          </cell>
          <cell r="X463" t="str">
            <v>#REF!</v>
          </cell>
          <cell r="Y463" t="str">
            <v>07. Selesai UT</v>
          </cell>
        </row>
        <row r="464">
          <cell r="E464" t="str">
            <v>LOP ODC-ABO-FBC</v>
          </cell>
          <cell r="F464" t="str">
            <v>TA</v>
          </cell>
          <cell r="G464" t="str">
            <v>PO / SP</v>
          </cell>
          <cell r="H464" t="str">
            <v>C.Tel.100/LG 000/DR7-12700000/2021</v>
          </cell>
          <cell r="I464" t="str">
            <v>K.TEL.001769/HK.810/DR7-10400000/2021</v>
          </cell>
          <cell r="J464">
            <v>44314</v>
          </cell>
          <cell r="K464">
            <v>44403</v>
          </cell>
          <cell r="L464">
            <v>16939431</v>
          </cell>
          <cell r="M464">
            <v>3253592</v>
          </cell>
          <cell r="N464">
            <v>20193023</v>
          </cell>
          <cell r="O464">
            <v>0</v>
          </cell>
          <cell r="P464">
            <v>0</v>
          </cell>
          <cell r="Q464">
            <v>0</v>
          </cell>
          <cell r="R464">
            <v>20193023</v>
          </cell>
          <cell r="S464">
            <v>40</v>
          </cell>
          <cell r="T464">
            <v>32</v>
          </cell>
          <cell r="U464">
            <v>17</v>
          </cell>
          <cell r="V464">
            <v>0</v>
          </cell>
          <cell r="W464" t="str">
            <v>#REF!</v>
          </cell>
          <cell r="X464" t="str">
            <v>#REF!</v>
          </cell>
          <cell r="Y464" t="str">
            <v>07. Selesai UT</v>
          </cell>
        </row>
        <row r="465">
          <cell r="E465" t="str">
            <v>LOP ODC-ABO-FAN</v>
          </cell>
          <cell r="F465" t="str">
            <v>TA</v>
          </cell>
          <cell r="G465" t="str">
            <v>PO / SP</v>
          </cell>
          <cell r="H465" t="str">
            <v>C.Tel.100/LG 000/DR7-12700000/2021</v>
          </cell>
          <cell r="I465" t="str">
            <v>K.TEL.001769/HK.810/DR7-10400000/2021</v>
          </cell>
          <cell r="J465">
            <v>44314</v>
          </cell>
          <cell r="K465">
            <v>44403</v>
          </cell>
          <cell r="L465">
            <v>2758097</v>
          </cell>
          <cell r="M465">
            <v>465729</v>
          </cell>
          <cell r="N465">
            <v>3223826</v>
          </cell>
          <cell r="O465">
            <v>0</v>
          </cell>
          <cell r="P465">
            <v>0</v>
          </cell>
          <cell r="Q465">
            <v>0</v>
          </cell>
          <cell r="R465">
            <v>3223826</v>
          </cell>
          <cell r="S465">
            <v>8</v>
          </cell>
          <cell r="T465">
            <v>8</v>
          </cell>
          <cell r="U465">
            <v>0</v>
          </cell>
          <cell r="V465">
            <v>0</v>
          </cell>
          <cell r="W465" t="str">
            <v>#REF!</v>
          </cell>
          <cell r="X465" t="str">
            <v>#REF!</v>
          </cell>
          <cell r="Y465" t="str">
            <v>07. Selesai UT</v>
          </cell>
        </row>
        <row r="466">
          <cell r="E466" t="str">
            <v>LOP ODC-ABO-FAM</v>
          </cell>
          <cell r="F466" t="str">
            <v>TA</v>
          </cell>
          <cell r="G466" t="str">
            <v>PO / SP</v>
          </cell>
          <cell r="H466" t="str">
            <v>C.Tel.100/LG 000/DR7-12700000/2021</v>
          </cell>
          <cell r="I466" t="str">
            <v>K.TEL.001769/HK.810/DR7-10400000/2021</v>
          </cell>
          <cell r="J466">
            <v>44314</v>
          </cell>
          <cell r="K466">
            <v>44403</v>
          </cell>
          <cell r="L466">
            <v>36291826</v>
          </cell>
          <cell r="M466">
            <v>6935294</v>
          </cell>
          <cell r="N466">
            <v>43227120</v>
          </cell>
          <cell r="O466">
            <v>0</v>
          </cell>
          <cell r="P466">
            <v>0</v>
          </cell>
          <cell r="Q466">
            <v>0</v>
          </cell>
          <cell r="R466">
            <v>43227120</v>
          </cell>
          <cell r="S466">
            <v>96</v>
          </cell>
          <cell r="T466">
            <v>24</v>
          </cell>
          <cell r="U466">
            <v>33</v>
          </cell>
          <cell r="V466">
            <v>0</v>
          </cell>
          <cell r="W466" t="str">
            <v>#REF!</v>
          </cell>
          <cell r="X466" t="str">
            <v>#REF!</v>
          </cell>
          <cell r="Y466" t="str">
            <v>07. Selesai UT</v>
          </cell>
        </row>
        <row r="467">
          <cell r="E467" t="str">
            <v>LOP ODC-ABO-FBD</v>
          </cell>
          <cell r="F467" t="str">
            <v>TA</v>
          </cell>
          <cell r="G467" t="str">
            <v>DROP</v>
          </cell>
          <cell r="L467">
            <v>2758097</v>
          </cell>
          <cell r="M467">
            <v>465729</v>
          </cell>
          <cell r="N467">
            <v>3223826</v>
          </cell>
          <cell r="O467">
            <v>0</v>
          </cell>
          <cell r="P467">
            <v>0</v>
          </cell>
          <cell r="Q467">
            <v>0</v>
          </cell>
          <cell r="R467">
            <v>3223826</v>
          </cell>
          <cell r="S467">
            <v>8</v>
          </cell>
          <cell r="T467">
            <v>0</v>
          </cell>
          <cell r="U467">
            <v>0</v>
          </cell>
          <cell r="V467">
            <v>0</v>
          </cell>
          <cell r="W467" t="str">
            <v>#REF!</v>
          </cell>
          <cell r="X467" t="str">
            <v>#REF!</v>
          </cell>
          <cell r="Y467" t="str">
            <v>00. Drop</v>
          </cell>
        </row>
        <row r="468">
          <cell r="E468" t="str">
            <v>LOP ODC-ABO-FAF</v>
          </cell>
          <cell r="F468" t="str">
            <v>TA</v>
          </cell>
          <cell r="G468" t="str">
            <v>PO / SP</v>
          </cell>
          <cell r="H468" t="str">
            <v>C.Tel.100/LG 000/DR7-12700000/2021</v>
          </cell>
          <cell r="I468" t="str">
            <v>K.TEL.001769/HK.810/DR7-10400000/2021</v>
          </cell>
          <cell r="J468">
            <v>44314</v>
          </cell>
          <cell r="K468">
            <v>44403</v>
          </cell>
          <cell r="L468">
            <v>12111924</v>
          </cell>
          <cell r="M468">
            <v>2989921</v>
          </cell>
          <cell r="N468">
            <v>15101845</v>
          </cell>
          <cell r="O468">
            <v>0</v>
          </cell>
          <cell r="P468">
            <v>0</v>
          </cell>
          <cell r="Q468">
            <v>0</v>
          </cell>
          <cell r="R468">
            <v>15101845</v>
          </cell>
          <cell r="S468">
            <v>16</v>
          </cell>
          <cell r="T468">
            <v>16</v>
          </cell>
          <cell r="U468">
            <v>40</v>
          </cell>
          <cell r="V468">
            <v>0</v>
          </cell>
          <cell r="W468" t="str">
            <v>#REF!</v>
          </cell>
          <cell r="X468" t="str">
            <v>#REF!</v>
          </cell>
          <cell r="Y468" t="str">
            <v>07. Selesai UT</v>
          </cell>
        </row>
        <row r="469">
          <cell r="E469" t="str">
            <v>LOP ODC-PAO-FAF</v>
          </cell>
          <cell r="F469" t="str">
            <v>TA</v>
          </cell>
          <cell r="G469" t="str">
            <v>PO / SP</v>
          </cell>
          <cell r="H469" t="str">
            <v>C.Tel.100/LG 000/DR7-12700000/2021</v>
          </cell>
          <cell r="I469" t="str">
            <v>K.TEL.001769/HK.810/DR7-10400000/2021</v>
          </cell>
          <cell r="J469">
            <v>44314</v>
          </cell>
          <cell r="K469">
            <v>44403</v>
          </cell>
          <cell r="L469">
            <v>7178359</v>
          </cell>
          <cell r="M469">
            <v>1075015</v>
          </cell>
          <cell r="N469">
            <v>8253374</v>
          </cell>
          <cell r="O469">
            <v>0</v>
          </cell>
          <cell r="P469">
            <v>0</v>
          </cell>
          <cell r="Q469">
            <v>0</v>
          </cell>
          <cell r="R469">
            <v>8253374</v>
          </cell>
          <cell r="S469">
            <v>24</v>
          </cell>
          <cell r="T469">
            <v>0</v>
          </cell>
          <cell r="U469">
            <v>0</v>
          </cell>
          <cell r="V469">
            <v>0</v>
          </cell>
          <cell r="W469" t="str">
            <v>#REF!</v>
          </cell>
          <cell r="X469" t="str">
            <v>#REF!</v>
          </cell>
          <cell r="Y469" t="str">
            <v>07. Selesai UT</v>
          </cell>
        </row>
        <row r="470">
          <cell r="E470" t="str">
            <v>LOP ODC-PAO-FAQ</v>
          </cell>
          <cell r="F470" t="str">
            <v>TA</v>
          </cell>
          <cell r="G470" t="str">
            <v>PO / SP</v>
          </cell>
          <cell r="H470" t="str">
            <v>C.Tel.100/LG 000/DR7-12700000/2021</v>
          </cell>
          <cell r="I470" t="str">
            <v>K.TEL.001769/HK.810/DR7-10400000/2021</v>
          </cell>
          <cell r="J470">
            <v>44314</v>
          </cell>
          <cell r="K470">
            <v>44403</v>
          </cell>
          <cell r="L470">
            <v>4968228</v>
          </cell>
          <cell r="M470">
            <v>735879</v>
          </cell>
          <cell r="N470">
            <v>5704107</v>
          </cell>
          <cell r="O470">
            <v>0</v>
          </cell>
          <cell r="P470">
            <v>0</v>
          </cell>
          <cell r="Q470">
            <v>0</v>
          </cell>
          <cell r="R470">
            <v>5704107</v>
          </cell>
          <cell r="S470">
            <v>16</v>
          </cell>
          <cell r="T470">
            <v>0</v>
          </cell>
          <cell r="U470">
            <v>0</v>
          </cell>
          <cell r="V470">
            <v>0</v>
          </cell>
          <cell r="W470" t="str">
            <v>#REF!</v>
          </cell>
          <cell r="X470" t="str">
            <v>#REF!</v>
          </cell>
          <cell r="Y470" t="str">
            <v>07. Selesai UT</v>
          </cell>
        </row>
        <row r="471">
          <cell r="E471" t="str">
            <v>LOP ODC-PAO-FAJ</v>
          </cell>
          <cell r="F471" t="str">
            <v>TA</v>
          </cell>
          <cell r="G471" t="str">
            <v>DROP</v>
          </cell>
          <cell r="H471" t="str">
            <v>C.Tel.100/LG 000/DR7-12700000/2021</v>
          </cell>
          <cell r="I471" t="str">
            <v>K.TEL.001769/HK.810/DR7-10400000/2021</v>
          </cell>
          <cell r="J471">
            <v>44314</v>
          </cell>
          <cell r="K471">
            <v>44403</v>
          </cell>
          <cell r="L471">
            <v>2758097</v>
          </cell>
          <cell r="M471">
            <v>396743</v>
          </cell>
          <cell r="N471">
            <v>3154840</v>
          </cell>
          <cell r="O471">
            <v>0</v>
          </cell>
          <cell r="P471">
            <v>0</v>
          </cell>
          <cell r="Q471">
            <v>0</v>
          </cell>
          <cell r="R471">
            <v>3154840</v>
          </cell>
          <cell r="S471">
            <v>8</v>
          </cell>
          <cell r="T471">
            <v>0</v>
          </cell>
          <cell r="U471">
            <v>0</v>
          </cell>
          <cell r="V471">
            <v>0</v>
          </cell>
          <cell r="W471" t="str">
            <v>#REF!</v>
          </cell>
          <cell r="X471" t="str">
            <v>#REF!</v>
          </cell>
          <cell r="Y471" t="str">
            <v>00. Drop</v>
          </cell>
        </row>
        <row r="472">
          <cell r="E472" t="str">
            <v>BATU GANTUNG</v>
          </cell>
          <cell r="F472" t="str">
            <v>TA</v>
          </cell>
          <cell r="G472" t="str">
            <v>PO / SP</v>
          </cell>
          <cell r="H472" t="str">
            <v>C.Tel.100/LG 000/DR7-12700000/2021</v>
          </cell>
          <cell r="I472" t="str">
            <v>K.TEL.001769/HK.810/DR7-10400000/2021</v>
          </cell>
          <cell r="J472">
            <v>44314</v>
          </cell>
          <cell r="K472">
            <v>44403</v>
          </cell>
          <cell r="L472">
            <v>117451122</v>
          </cell>
          <cell r="M472">
            <v>22456056</v>
          </cell>
          <cell r="N472">
            <v>139907178</v>
          </cell>
          <cell r="O472">
            <v>0</v>
          </cell>
          <cell r="P472">
            <v>0</v>
          </cell>
          <cell r="Q472">
            <v>0</v>
          </cell>
          <cell r="R472">
            <v>139907178</v>
          </cell>
          <cell r="S472">
            <v>528</v>
          </cell>
          <cell r="T472">
            <v>384</v>
          </cell>
          <cell r="U472">
            <v>0</v>
          </cell>
          <cell r="V472">
            <v>0</v>
          </cell>
          <cell r="W472" t="str">
            <v>#REF!</v>
          </cell>
          <cell r="X472" t="str">
            <v>#REF!</v>
          </cell>
          <cell r="Y472" t="str">
            <v>07. Selesai UT</v>
          </cell>
        </row>
        <row r="473">
          <cell r="E473" t="str">
            <v>BATU MERAH</v>
          </cell>
          <cell r="F473" t="str">
            <v>TA</v>
          </cell>
          <cell r="G473" t="str">
            <v>PO / SP</v>
          </cell>
          <cell r="H473" t="str">
            <v>C.Tel.100/LG 000/DR7-12700000/2021</v>
          </cell>
          <cell r="I473" t="str">
            <v>K.TEL.001769/HK.810/DR7-10400000/2021</v>
          </cell>
          <cell r="J473">
            <v>44314</v>
          </cell>
          <cell r="K473">
            <v>44403</v>
          </cell>
          <cell r="L473">
            <v>81947592</v>
          </cell>
          <cell r="M473">
            <v>15661256</v>
          </cell>
          <cell r="N473">
            <v>97608848</v>
          </cell>
          <cell r="O473">
            <v>0</v>
          </cell>
          <cell r="P473">
            <v>0</v>
          </cell>
          <cell r="Q473">
            <v>0</v>
          </cell>
          <cell r="R473">
            <v>97608848</v>
          </cell>
          <cell r="S473">
            <v>368</v>
          </cell>
          <cell r="T473">
            <v>96</v>
          </cell>
          <cell r="U473">
            <v>0</v>
          </cell>
          <cell r="V473">
            <v>0</v>
          </cell>
          <cell r="W473" t="str">
            <v>#REF!</v>
          </cell>
          <cell r="X473" t="str">
            <v>#REF!</v>
          </cell>
          <cell r="Y473" t="str">
            <v>07. Selesai UT</v>
          </cell>
        </row>
        <row r="474">
          <cell r="E474" t="str">
            <v>BELAKANG SOYA</v>
          </cell>
          <cell r="F474" t="str">
            <v>TA</v>
          </cell>
          <cell r="G474" t="str">
            <v>PO / SP</v>
          </cell>
          <cell r="H474" t="str">
            <v>C.Tel.100/LG 000/DR7-12700000/2021</v>
          </cell>
          <cell r="I474" t="str">
            <v>K.TEL.001769/HK.810/DR7-10400000/2021</v>
          </cell>
          <cell r="J474">
            <v>44314</v>
          </cell>
          <cell r="K474">
            <v>44403</v>
          </cell>
          <cell r="L474">
            <v>83578032</v>
          </cell>
          <cell r="M474">
            <v>15984388</v>
          </cell>
          <cell r="N474">
            <v>99562420</v>
          </cell>
          <cell r="O474">
            <v>0</v>
          </cell>
          <cell r="P474">
            <v>0</v>
          </cell>
          <cell r="Q474">
            <v>0</v>
          </cell>
          <cell r="R474">
            <v>99562420</v>
          </cell>
          <cell r="S474">
            <v>376</v>
          </cell>
          <cell r="T474">
            <v>408</v>
          </cell>
          <cell r="U474">
            <v>0</v>
          </cell>
          <cell r="V474">
            <v>0</v>
          </cell>
          <cell r="W474" t="str">
            <v>#REF!</v>
          </cell>
          <cell r="X474" t="str">
            <v>#REF!</v>
          </cell>
          <cell r="Y474" t="str">
            <v>07. Selesai UT</v>
          </cell>
        </row>
        <row r="475">
          <cell r="E475" t="str">
            <v>KOPI JOAS</v>
          </cell>
          <cell r="F475" t="str">
            <v>TA</v>
          </cell>
          <cell r="G475" t="str">
            <v>PO / SP</v>
          </cell>
          <cell r="H475" t="str">
            <v>C.Tel.100/LG 000/DR7-12700000/2021</v>
          </cell>
          <cell r="I475" t="str">
            <v>K.TEL.001769/HK.810/DR7-10400000/2021</v>
          </cell>
          <cell r="J475">
            <v>44314</v>
          </cell>
          <cell r="K475">
            <v>44403</v>
          </cell>
          <cell r="L475">
            <v>74557413</v>
          </cell>
          <cell r="M475">
            <v>14269080</v>
          </cell>
          <cell r="N475">
            <v>88826493</v>
          </cell>
          <cell r="O475">
            <v>0</v>
          </cell>
          <cell r="P475">
            <v>0</v>
          </cell>
          <cell r="Q475">
            <v>0</v>
          </cell>
          <cell r="R475">
            <v>88826493</v>
          </cell>
          <cell r="S475">
            <v>336</v>
          </cell>
          <cell r="T475">
            <v>224</v>
          </cell>
          <cell r="U475">
            <v>0</v>
          </cell>
          <cell r="V475">
            <v>0</v>
          </cell>
          <cell r="W475" t="str">
            <v>#REF!</v>
          </cell>
          <cell r="X475" t="str">
            <v>#REF!</v>
          </cell>
          <cell r="Y475" t="str">
            <v>07. Selesai UT</v>
          </cell>
        </row>
        <row r="476">
          <cell r="E476" t="str">
            <v>KARPAN</v>
          </cell>
          <cell r="F476" t="str">
            <v>TA</v>
          </cell>
          <cell r="G476" t="str">
            <v>PO / SP</v>
          </cell>
          <cell r="H476" t="str">
            <v>C.Tel.100/LG 000/DR7-12700000/2021</v>
          </cell>
          <cell r="I476" t="str">
            <v>K.TEL.001769/HK.810/DR7-10400000/2021</v>
          </cell>
          <cell r="J476">
            <v>44314</v>
          </cell>
          <cell r="K476">
            <v>44403</v>
          </cell>
          <cell r="L476">
            <v>94518564</v>
          </cell>
          <cell r="M476">
            <v>18056044</v>
          </cell>
          <cell r="N476">
            <v>112574608</v>
          </cell>
          <cell r="O476">
            <v>0</v>
          </cell>
          <cell r="P476">
            <v>0</v>
          </cell>
          <cell r="Q476">
            <v>0</v>
          </cell>
          <cell r="R476">
            <v>112574608</v>
          </cell>
          <cell r="S476">
            <v>424</v>
          </cell>
          <cell r="T476">
            <v>120</v>
          </cell>
          <cell r="U476">
            <v>0</v>
          </cell>
          <cell r="V476">
            <v>0</v>
          </cell>
          <cell r="W476" t="str">
            <v>#REF!</v>
          </cell>
          <cell r="X476" t="str">
            <v>#REF!</v>
          </cell>
          <cell r="Y476" t="str">
            <v>07. Selesai UT</v>
          </cell>
        </row>
        <row r="477">
          <cell r="E477" t="str">
            <v>KUDA MATI</v>
          </cell>
          <cell r="F477" t="str">
            <v>TA</v>
          </cell>
          <cell r="G477" t="str">
            <v>PO / SP</v>
          </cell>
          <cell r="H477" t="str">
            <v>C.Tel.100/LG 000/DR7-12700000/2021</v>
          </cell>
          <cell r="I477" t="str">
            <v>K.TEL.001769/HK.810/DR7-10400000/2021</v>
          </cell>
          <cell r="J477">
            <v>44314</v>
          </cell>
          <cell r="K477">
            <v>44403</v>
          </cell>
          <cell r="L477">
            <v>103249710</v>
          </cell>
          <cell r="M477">
            <v>19738136</v>
          </cell>
          <cell r="N477">
            <v>122987846</v>
          </cell>
          <cell r="O477">
            <v>0</v>
          </cell>
          <cell r="P477">
            <v>0</v>
          </cell>
          <cell r="Q477">
            <v>0</v>
          </cell>
          <cell r="R477">
            <v>122987846</v>
          </cell>
          <cell r="S477">
            <v>464</v>
          </cell>
          <cell r="T477">
            <v>464</v>
          </cell>
          <cell r="U477">
            <v>0</v>
          </cell>
          <cell r="V477">
            <v>0</v>
          </cell>
          <cell r="W477" t="str">
            <v>#REF!</v>
          </cell>
          <cell r="X477" t="str">
            <v>#REF!</v>
          </cell>
          <cell r="Y477" t="str">
            <v>07. Selesai UT</v>
          </cell>
        </row>
        <row r="478">
          <cell r="E478" t="str">
            <v>LORONG GONZALO</v>
          </cell>
          <cell r="F478" t="str">
            <v>TA</v>
          </cell>
          <cell r="G478" t="str">
            <v>PO / SP</v>
          </cell>
          <cell r="H478" t="str">
            <v>C.Tel.100/LG 000/DR7-12700000/2021</v>
          </cell>
          <cell r="I478" t="str">
            <v>K.TEL.001769/HK.810/DR7-10400000/2021</v>
          </cell>
          <cell r="J478">
            <v>44314</v>
          </cell>
          <cell r="K478">
            <v>44403</v>
          </cell>
          <cell r="L478">
            <v>39053883</v>
          </cell>
          <cell r="M478">
            <v>7474280</v>
          </cell>
          <cell r="N478">
            <v>46528163</v>
          </cell>
          <cell r="O478">
            <v>0</v>
          </cell>
          <cell r="P478">
            <v>0</v>
          </cell>
          <cell r="Q478">
            <v>0</v>
          </cell>
          <cell r="R478">
            <v>46528163</v>
          </cell>
          <cell r="S478">
            <v>176</v>
          </cell>
          <cell r="T478">
            <v>0</v>
          </cell>
          <cell r="U478">
            <v>0</v>
          </cell>
          <cell r="V478">
            <v>0</v>
          </cell>
          <cell r="W478" t="str">
            <v>#REF!</v>
          </cell>
          <cell r="X478" t="str">
            <v>#REF!</v>
          </cell>
          <cell r="Y478" t="str">
            <v>07. Selesai UT</v>
          </cell>
        </row>
        <row r="479">
          <cell r="E479" t="str">
            <v>SKIP</v>
          </cell>
          <cell r="F479" t="str">
            <v>TA</v>
          </cell>
          <cell r="G479" t="str">
            <v>PO / SP</v>
          </cell>
          <cell r="H479" t="str">
            <v>C.Tel.100/LG 000/DR7-12700000/2021</v>
          </cell>
          <cell r="I479" t="str">
            <v>K.TEL.001769/HK.810/DR7-10400000/2021</v>
          </cell>
          <cell r="J479">
            <v>44314</v>
          </cell>
          <cell r="K479">
            <v>44403</v>
          </cell>
          <cell r="L479">
            <v>71007060</v>
          </cell>
          <cell r="M479">
            <v>13589600</v>
          </cell>
          <cell r="N479">
            <v>84596660</v>
          </cell>
          <cell r="O479">
            <v>0</v>
          </cell>
          <cell r="P479">
            <v>0</v>
          </cell>
          <cell r="Q479">
            <v>0</v>
          </cell>
          <cell r="R479">
            <v>84596660</v>
          </cell>
          <cell r="S479">
            <v>320</v>
          </cell>
          <cell r="T479">
            <v>232</v>
          </cell>
          <cell r="U479">
            <v>0</v>
          </cell>
          <cell r="V479">
            <v>0</v>
          </cell>
          <cell r="W479" t="str">
            <v>#REF!</v>
          </cell>
          <cell r="X479" t="str">
            <v>#REF!</v>
          </cell>
          <cell r="Y479" t="str">
            <v>07. Selesai UT</v>
          </cell>
        </row>
        <row r="480">
          <cell r="E480" t="str">
            <v>KOPERTIS</v>
          </cell>
          <cell r="F480" t="str">
            <v>TA</v>
          </cell>
          <cell r="G480" t="str">
            <v>PO / SP</v>
          </cell>
          <cell r="H480" t="str">
            <v>C.Tel.100/LG 000/DR7-12700000/2021</v>
          </cell>
          <cell r="I480" t="str">
            <v>K.TEL.001769/HK.810/DR7-10400000/2021</v>
          </cell>
          <cell r="J480">
            <v>44314</v>
          </cell>
          <cell r="K480">
            <v>44403</v>
          </cell>
          <cell r="L480">
            <v>21302118</v>
          </cell>
          <cell r="M480">
            <v>4076880</v>
          </cell>
          <cell r="N480">
            <v>25378998</v>
          </cell>
          <cell r="O480">
            <v>0</v>
          </cell>
          <cell r="P480">
            <v>0</v>
          </cell>
          <cell r="Q480">
            <v>0</v>
          </cell>
          <cell r="R480">
            <v>25378998</v>
          </cell>
          <cell r="S480">
            <v>96</v>
          </cell>
          <cell r="T480">
            <v>96</v>
          </cell>
          <cell r="U480">
            <v>0</v>
          </cell>
          <cell r="V480">
            <v>0</v>
          </cell>
          <cell r="W480" t="str">
            <v>#REF!</v>
          </cell>
          <cell r="X480" t="str">
            <v>#REF!</v>
          </cell>
          <cell r="Y480" t="str">
            <v>07. Selesai UT</v>
          </cell>
        </row>
        <row r="481">
          <cell r="E481" t="str">
            <v>BANK AG MARDIKA &amp; MANDIRI</v>
          </cell>
          <cell r="F481" t="str">
            <v>TA</v>
          </cell>
          <cell r="G481" t="str">
            <v>PO / SP</v>
          </cell>
          <cell r="H481" t="str">
            <v>C.Tel.100/LG 000/DR7-12700000/2021</v>
          </cell>
          <cell r="I481" t="str">
            <v>K.TEL.001769/HK.810/DR7-10400000/2021</v>
          </cell>
          <cell r="J481">
            <v>44314</v>
          </cell>
          <cell r="K481">
            <v>44403</v>
          </cell>
          <cell r="L481">
            <v>3550353</v>
          </cell>
          <cell r="M481">
            <v>679480</v>
          </cell>
          <cell r="N481">
            <v>4229833</v>
          </cell>
          <cell r="O481">
            <v>0</v>
          </cell>
          <cell r="P481">
            <v>0</v>
          </cell>
          <cell r="Q481">
            <v>0</v>
          </cell>
          <cell r="R481">
            <v>4229833</v>
          </cell>
          <cell r="S481">
            <v>16</v>
          </cell>
          <cell r="T481">
            <v>16</v>
          </cell>
          <cell r="U481">
            <v>0</v>
          </cell>
          <cell r="V481">
            <v>0</v>
          </cell>
          <cell r="W481" t="str">
            <v>#REF!</v>
          </cell>
          <cell r="X481" t="str">
            <v>#REF!</v>
          </cell>
          <cell r="Y481" t="str">
            <v>07. Selesai UT</v>
          </cell>
        </row>
        <row r="482">
          <cell r="E482" t="str">
            <v>BANK BNI, BCA, MANDIRI</v>
          </cell>
          <cell r="F482" t="str">
            <v>TA</v>
          </cell>
          <cell r="G482" t="str">
            <v>PO / SP</v>
          </cell>
          <cell r="H482" t="str">
            <v>C.Tel.100/LG 000/DR7-12700000/2021</v>
          </cell>
          <cell r="I482" t="str">
            <v>K.TEL.001769/HK.810/DR7-10400000/2021</v>
          </cell>
          <cell r="J482">
            <v>44314</v>
          </cell>
          <cell r="K482">
            <v>44403</v>
          </cell>
          <cell r="L482">
            <v>9158525</v>
          </cell>
          <cell r="M482">
            <v>1722014</v>
          </cell>
          <cell r="N482">
            <v>10880539</v>
          </cell>
          <cell r="O482">
            <v>0</v>
          </cell>
          <cell r="P482">
            <v>0</v>
          </cell>
          <cell r="Q482">
            <v>0</v>
          </cell>
          <cell r="R482">
            <v>10880539</v>
          </cell>
          <cell r="S482">
            <v>40</v>
          </cell>
          <cell r="T482">
            <v>80</v>
          </cell>
          <cell r="U482">
            <v>0</v>
          </cell>
          <cell r="V482">
            <v>0</v>
          </cell>
          <cell r="W482" t="str">
            <v>#REF!</v>
          </cell>
          <cell r="X482" t="str">
            <v>#REF!</v>
          </cell>
          <cell r="Y482" t="str">
            <v>07. Selesai UT</v>
          </cell>
        </row>
        <row r="483">
          <cell r="E483" t="str">
            <v>BATU GAJAH</v>
          </cell>
          <cell r="F483" t="str">
            <v>TA</v>
          </cell>
          <cell r="G483" t="str">
            <v>PO / SP</v>
          </cell>
          <cell r="H483" t="str">
            <v>C.Tel.100/LG 000/DR7-12700000/2021</v>
          </cell>
          <cell r="I483" t="str">
            <v>K.TEL.001769/HK.810/DR7-10400000/2021</v>
          </cell>
          <cell r="J483">
            <v>44314</v>
          </cell>
          <cell r="K483">
            <v>44403</v>
          </cell>
          <cell r="L483">
            <v>2209386</v>
          </cell>
          <cell r="M483">
            <v>389564</v>
          </cell>
          <cell r="N483">
            <v>2598950</v>
          </cell>
          <cell r="O483">
            <v>0</v>
          </cell>
          <cell r="P483">
            <v>0</v>
          </cell>
          <cell r="Q483">
            <v>0</v>
          </cell>
          <cell r="R483">
            <v>2598950</v>
          </cell>
          <cell r="S483">
            <v>8</v>
          </cell>
          <cell r="T483">
            <v>8</v>
          </cell>
          <cell r="U483">
            <v>0</v>
          </cell>
          <cell r="V483">
            <v>0</v>
          </cell>
          <cell r="W483" t="str">
            <v>#REF!</v>
          </cell>
          <cell r="X483" t="str">
            <v>#REF!</v>
          </cell>
          <cell r="Y483" t="str">
            <v>07. Selesai UT</v>
          </cell>
        </row>
        <row r="484">
          <cell r="E484" t="str">
            <v>BELAKANG RST</v>
          </cell>
          <cell r="F484" t="str">
            <v>TA</v>
          </cell>
          <cell r="G484" t="str">
            <v>PO / SP</v>
          </cell>
          <cell r="H484" t="str">
            <v>C.Tel.100/LG 000/DR7-12700000/2021</v>
          </cell>
          <cell r="I484" t="str">
            <v>K.TEL.001769/HK.810/DR7-10400000/2021</v>
          </cell>
          <cell r="J484">
            <v>44314</v>
          </cell>
          <cell r="K484">
            <v>44403</v>
          </cell>
          <cell r="L484">
            <v>2209386</v>
          </cell>
          <cell r="M484">
            <v>389564</v>
          </cell>
          <cell r="N484">
            <v>2598950</v>
          </cell>
          <cell r="O484">
            <v>0</v>
          </cell>
          <cell r="P484">
            <v>0</v>
          </cell>
          <cell r="Q484">
            <v>0</v>
          </cell>
          <cell r="R484">
            <v>2598950</v>
          </cell>
          <cell r="S484">
            <v>8</v>
          </cell>
          <cell r="T484">
            <v>8</v>
          </cell>
          <cell r="U484">
            <v>0</v>
          </cell>
          <cell r="V484">
            <v>0</v>
          </cell>
          <cell r="W484" t="str">
            <v>#REF!</v>
          </cell>
          <cell r="X484" t="str">
            <v>#REF!</v>
          </cell>
          <cell r="Y484" t="str">
            <v>07. Selesai UT</v>
          </cell>
        </row>
        <row r="485">
          <cell r="E485" t="str">
            <v>BENTENG GUDANG ARANG</v>
          </cell>
          <cell r="F485" t="str">
            <v>TA</v>
          </cell>
          <cell r="G485" t="str">
            <v>PO / SP</v>
          </cell>
          <cell r="H485" t="str">
            <v>C.Tel.100/LG 000/DR7-12700000/2021</v>
          </cell>
          <cell r="I485" t="str">
            <v>K.TEL.001769/HK.810/DR7-10400000/2021</v>
          </cell>
          <cell r="J485">
            <v>44314</v>
          </cell>
          <cell r="K485">
            <v>44403</v>
          </cell>
          <cell r="L485">
            <v>2209386</v>
          </cell>
          <cell r="M485">
            <v>389564</v>
          </cell>
          <cell r="N485">
            <v>2598950</v>
          </cell>
          <cell r="O485">
            <v>0</v>
          </cell>
          <cell r="P485">
            <v>0</v>
          </cell>
          <cell r="Q485">
            <v>0</v>
          </cell>
          <cell r="R485">
            <v>2598950</v>
          </cell>
          <cell r="S485">
            <v>8</v>
          </cell>
          <cell r="T485">
            <v>16</v>
          </cell>
          <cell r="U485">
            <v>0</v>
          </cell>
          <cell r="V485">
            <v>0</v>
          </cell>
          <cell r="W485" t="str">
            <v>#REF!</v>
          </cell>
          <cell r="X485" t="str">
            <v>#REF!</v>
          </cell>
          <cell r="Y485" t="str">
            <v>07. Selesai UT</v>
          </cell>
        </row>
        <row r="486">
          <cell r="E486" t="str">
            <v>BTN kanawa</v>
          </cell>
          <cell r="F486" t="str">
            <v>TA</v>
          </cell>
          <cell r="G486" t="str">
            <v>PO / SP</v>
          </cell>
          <cell r="H486" t="str">
            <v>C.Tel.100/LG 000/DR7-12700000/2021</v>
          </cell>
          <cell r="I486" t="str">
            <v>K.TEL.001769/HK.810/DR7-10400000/2021</v>
          </cell>
          <cell r="J486">
            <v>44314</v>
          </cell>
          <cell r="K486">
            <v>44403</v>
          </cell>
          <cell r="L486">
            <v>7100706</v>
          </cell>
          <cell r="M486">
            <v>1358960</v>
          </cell>
          <cell r="N486">
            <v>8459666</v>
          </cell>
          <cell r="O486">
            <v>0</v>
          </cell>
          <cell r="P486">
            <v>0</v>
          </cell>
          <cell r="Q486">
            <v>0</v>
          </cell>
          <cell r="R486">
            <v>8459666</v>
          </cell>
          <cell r="S486">
            <v>32</v>
          </cell>
          <cell r="T486">
            <v>16</v>
          </cell>
          <cell r="U486">
            <v>0</v>
          </cell>
          <cell r="V486">
            <v>0</v>
          </cell>
          <cell r="W486" t="str">
            <v>#REF!</v>
          </cell>
          <cell r="X486" t="str">
            <v>#REF!</v>
          </cell>
          <cell r="Y486" t="str">
            <v>07. Selesai UT</v>
          </cell>
        </row>
        <row r="487">
          <cell r="E487" t="str">
            <v>BTN malusela Kebun Cengkeh</v>
          </cell>
          <cell r="F487" t="str">
            <v>TA</v>
          </cell>
          <cell r="G487" t="str">
            <v>PO / SP</v>
          </cell>
          <cell r="H487" t="str">
            <v>C.Tel.100/LG 000/DR7-12700000/2021</v>
          </cell>
          <cell r="I487" t="str">
            <v>K.TEL.001769/HK.810/DR7-10400000/2021</v>
          </cell>
          <cell r="J487">
            <v>44314</v>
          </cell>
          <cell r="K487">
            <v>44403</v>
          </cell>
          <cell r="L487">
            <v>3412447</v>
          </cell>
          <cell r="M487">
            <v>672774</v>
          </cell>
          <cell r="N487">
            <v>4085221</v>
          </cell>
          <cell r="O487">
            <v>0</v>
          </cell>
          <cell r="P487">
            <v>0</v>
          </cell>
          <cell r="Q487">
            <v>0</v>
          </cell>
          <cell r="R487">
            <v>4085221</v>
          </cell>
          <cell r="S487">
            <v>16</v>
          </cell>
          <cell r="T487">
            <v>48</v>
          </cell>
          <cell r="U487">
            <v>0</v>
          </cell>
          <cell r="V487">
            <v>0</v>
          </cell>
          <cell r="W487" t="str">
            <v>#REF!</v>
          </cell>
          <cell r="X487" t="str">
            <v>#REF!</v>
          </cell>
          <cell r="Y487" t="str">
            <v>07. Selesai UT</v>
          </cell>
        </row>
        <row r="488">
          <cell r="E488" t="str">
            <v>BTN MANUSELA</v>
          </cell>
          <cell r="F488" t="str">
            <v>TA</v>
          </cell>
          <cell r="G488" t="str">
            <v>PO / SP</v>
          </cell>
          <cell r="H488" t="str">
            <v>C.Tel.100/LG 000/DR7-12700000/2021</v>
          </cell>
          <cell r="I488" t="str">
            <v>K.TEL.001769/HK.810/DR7-10400000/2021</v>
          </cell>
          <cell r="J488">
            <v>44314</v>
          </cell>
          <cell r="K488">
            <v>44403</v>
          </cell>
          <cell r="L488">
            <v>18389541</v>
          </cell>
          <cell r="M488">
            <v>3633982</v>
          </cell>
          <cell r="N488">
            <v>22023523</v>
          </cell>
          <cell r="O488">
            <v>0</v>
          </cell>
          <cell r="P488">
            <v>0</v>
          </cell>
          <cell r="Q488">
            <v>0</v>
          </cell>
          <cell r="R488">
            <v>22023523</v>
          </cell>
          <cell r="S488">
            <v>88</v>
          </cell>
          <cell r="T488">
            <v>8</v>
          </cell>
          <cell r="U488">
            <v>0</v>
          </cell>
          <cell r="V488">
            <v>0</v>
          </cell>
          <cell r="W488" t="str">
            <v>#REF!</v>
          </cell>
          <cell r="X488" t="str">
            <v>#REF!</v>
          </cell>
          <cell r="Y488" t="str">
            <v>07. Selesai UT</v>
          </cell>
        </row>
        <row r="489">
          <cell r="E489" t="str">
            <v>BTN PASSO</v>
          </cell>
          <cell r="F489" t="str">
            <v>TA</v>
          </cell>
          <cell r="G489" t="str">
            <v>PO / SP</v>
          </cell>
          <cell r="H489" t="str">
            <v>C.Tel.100/LG 000/DR7-12700000/2021</v>
          </cell>
          <cell r="I489" t="str">
            <v>K.TEL.001769/HK.810/DR7-10400000/2021</v>
          </cell>
          <cell r="J489">
            <v>44314</v>
          </cell>
          <cell r="K489">
            <v>44403</v>
          </cell>
          <cell r="L489">
            <v>3412447</v>
          </cell>
          <cell r="M489">
            <v>672774</v>
          </cell>
          <cell r="N489">
            <v>4085221</v>
          </cell>
          <cell r="O489">
            <v>0</v>
          </cell>
          <cell r="P489">
            <v>0</v>
          </cell>
          <cell r="Q489">
            <v>0</v>
          </cell>
          <cell r="R489">
            <v>4085221</v>
          </cell>
          <cell r="S489">
            <v>16</v>
          </cell>
          <cell r="T489">
            <v>8</v>
          </cell>
          <cell r="U489">
            <v>0</v>
          </cell>
          <cell r="V489">
            <v>0</v>
          </cell>
          <cell r="W489" t="str">
            <v>#REF!</v>
          </cell>
          <cell r="X489" t="str">
            <v>#REF!</v>
          </cell>
          <cell r="Y489" t="str">
            <v>07. Selesai UT</v>
          </cell>
        </row>
        <row r="490">
          <cell r="E490" t="str">
            <v>GALALA</v>
          </cell>
          <cell r="F490" t="str">
            <v>TA</v>
          </cell>
          <cell r="G490" t="str">
            <v>PO / SP</v>
          </cell>
          <cell r="H490" t="str">
            <v>C.Tel.100/LG 000/DR7-12700000/2021</v>
          </cell>
          <cell r="I490" t="str">
            <v>K.TEL.001769/HK.810/DR7-10400000/2021</v>
          </cell>
          <cell r="J490">
            <v>44314</v>
          </cell>
          <cell r="K490">
            <v>44403</v>
          </cell>
          <cell r="L490">
            <v>8303767</v>
          </cell>
          <cell r="M490">
            <v>1642170</v>
          </cell>
          <cell r="N490">
            <v>9945937</v>
          </cell>
          <cell r="O490">
            <v>0</v>
          </cell>
          <cell r="P490">
            <v>0</v>
          </cell>
          <cell r="Q490">
            <v>0</v>
          </cell>
          <cell r="R490">
            <v>9945937</v>
          </cell>
          <cell r="S490">
            <v>40</v>
          </cell>
          <cell r="T490">
            <v>16</v>
          </cell>
          <cell r="U490">
            <v>0</v>
          </cell>
          <cell r="V490">
            <v>0</v>
          </cell>
          <cell r="W490" t="str">
            <v>#REF!</v>
          </cell>
          <cell r="X490" t="str">
            <v>#REF!</v>
          </cell>
          <cell r="Y490" t="str">
            <v>07. Selesai UT</v>
          </cell>
        </row>
        <row r="491">
          <cell r="E491" t="str">
            <v>Galunggung</v>
          </cell>
          <cell r="F491" t="str">
            <v>TA</v>
          </cell>
          <cell r="G491" t="str">
            <v>PO / SP</v>
          </cell>
          <cell r="H491" t="str">
            <v>C.Tel.100/LG 000/DR7-12700000/2021</v>
          </cell>
          <cell r="I491" t="str">
            <v>K.TEL.001769/HK.810/DR7-10400000/2021</v>
          </cell>
          <cell r="J491">
            <v>44314</v>
          </cell>
          <cell r="K491">
            <v>44403</v>
          </cell>
          <cell r="L491">
            <v>1782007</v>
          </cell>
          <cell r="M491">
            <v>349642</v>
          </cell>
          <cell r="N491">
            <v>2131649</v>
          </cell>
          <cell r="O491">
            <v>0</v>
          </cell>
          <cell r="P491">
            <v>0</v>
          </cell>
          <cell r="Q491">
            <v>0</v>
          </cell>
          <cell r="R491">
            <v>2131649</v>
          </cell>
          <cell r="S491">
            <v>8</v>
          </cell>
          <cell r="T491">
            <v>8</v>
          </cell>
          <cell r="U491">
            <v>0</v>
          </cell>
          <cell r="V491">
            <v>0</v>
          </cell>
          <cell r="W491" t="str">
            <v>#REF!</v>
          </cell>
          <cell r="X491" t="str">
            <v>#REF!</v>
          </cell>
          <cell r="Y491" t="str">
            <v>07. Selesai UT</v>
          </cell>
        </row>
        <row r="492">
          <cell r="E492" t="str">
            <v>HILA</v>
          </cell>
          <cell r="F492" t="str">
            <v>TA</v>
          </cell>
          <cell r="G492" t="str">
            <v>PO / SP</v>
          </cell>
          <cell r="H492" t="str">
            <v>C.Tel.100/LG 000/DR7-12700000/2021</v>
          </cell>
          <cell r="I492" t="str">
            <v>K.TEL.001769/HK.810/DR7-10400000/2021</v>
          </cell>
          <cell r="J492">
            <v>44314</v>
          </cell>
          <cell r="K492">
            <v>44403</v>
          </cell>
          <cell r="L492">
            <v>5042887</v>
          </cell>
          <cell r="M492">
            <v>995906</v>
          </cell>
          <cell r="N492">
            <v>6038793</v>
          </cell>
          <cell r="O492">
            <v>0</v>
          </cell>
          <cell r="P492">
            <v>0</v>
          </cell>
          <cell r="Q492">
            <v>0</v>
          </cell>
          <cell r="R492">
            <v>6038793</v>
          </cell>
          <cell r="S492">
            <v>24</v>
          </cell>
          <cell r="T492">
            <v>24</v>
          </cell>
          <cell r="U492">
            <v>0</v>
          </cell>
          <cell r="V492">
            <v>0</v>
          </cell>
          <cell r="W492" t="str">
            <v>#REF!</v>
          </cell>
          <cell r="X492" t="str">
            <v>#REF!</v>
          </cell>
          <cell r="Y492" t="str">
            <v>07. Selesai UT</v>
          </cell>
        </row>
        <row r="493">
          <cell r="E493" t="str">
            <v>KAPAHA</v>
          </cell>
          <cell r="F493" t="str">
            <v>TA</v>
          </cell>
          <cell r="G493" t="str">
            <v>PO / SP</v>
          </cell>
          <cell r="H493" t="str">
            <v>C.Tel.100/LG 000/DR7-12700000/2021</v>
          </cell>
          <cell r="I493" t="str">
            <v>K.TEL.001769/HK.810/DR7-10400000/2021</v>
          </cell>
          <cell r="J493">
            <v>44314</v>
          </cell>
          <cell r="K493">
            <v>44403</v>
          </cell>
          <cell r="L493">
            <v>1782007</v>
          </cell>
          <cell r="M493">
            <v>349642</v>
          </cell>
          <cell r="N493">
            <v>2131649</v>
          </cell>
          <cell r="O493">
            <v>0</v>
          </cell>
          <cell r="P493">
            <v>0</v>
          </cell>
          <cell r="Q493">
            <v>0</v>
          </cell>
          <cell r="R493">
            <v>2131649</v>
          </cell>
          <cell r="S493">
            <v>8</v>
          </cell>
          <cell r="T493">
            <v>8</v>
          </cell>
          <cell r="U493">
            <v>0</v>
          </cell>
          <cell r="V493">
            <v>0</v>
          </cell>
          <cell r="W493" t="str">
            <v>#REF!</v>
          </cell>
          <cell r="X493" t="str">
            <v>#REF!</v>
          </cell>
          <cell r="Y493" t="str">
            <v>07. Selesai UT</v>
          </cell>
        </row>
        <row r="494">
          <cell r="E494" t="str">
            <v>Kayu Tiga</v>
          </cell>
          <cell r="F494" t="str">
            <v>TA</v>
          </cell>
          <cell r="G494" t="str">
            <v>PO / SP</v>
          </cell>
          <cell r="H494" t="str">
            <v>C.Tel.100/LG 000/DR7-12700000/2021</v>
          </cell>
          <cell r="I494" t="str">
            <v>K.TEL.001769/HK.810/DR7-10400000/2021</v>
          </cell>
          <cell r="J494">
            <v>44314</v>
          </cell>
          <cell r="K494">
            <v>44403</v>
          </cell>
          <cell r="L494">
            <v>1782007</v>
          </cell>
          <cell r="M494">
            <v>349642</v>
          </cell>
          <cell r="N494">
            <v>2131649</v>
          </cell>
          <cell r="O494">
            <v>0</v>
          </cell>
          <cell r="P494">
            <v>0</v>
          </cell>
          <cell r="Q494">
            <v>0</v>
          </cell>
          <cell r="R494">
            <v>2131649</v>
          </cell>
          <cell r="S494">
            <v>8</v>
          </cell>
          <cell r="T494">
            <v>8</v>
          </cell>
          <cell r="U494">
            <v>0</v>
          </cell>
          <cell r="V494">
            <v>0</v>
          </cell>
          <cell r="W494" t="str">
            <v>#REF!</v>
          </cell>
          <cell r="X494" t="str">
            <v>#REF!</v>
          </cell>
          <cell r="Y494" t="str">
            <v>07. Selesai UT</v>
          </cell>
        </row>
        <row r="495">
          <cell r="E495" t="str">
            <v>KOREM</v>
          </cell>
          <cell r="F495" t="str">
            <v>TA</v>
          </cell>
          <cell r="G495" t="str">
            <v>PO / SP</v>
          </cell>
          <cell r="H495" t="str">
            <v>C.Tel.100/LG 000/DR7-12700000/2021</v>
          </cell>
          <cell r="I495" t="str">
            <v>K.TEL.001769/HK.810/DR7-10400000/2021</v>
          </cell>
          <cell r="J495">
            <v>44314</v>
          </cell>
          <cell r="K495">
            <v>44403</v>
          </cell>
          <cell r="L495">
            <v>1782007</v>
          </cell>
          <cell r="M495">
            <v>349642</v>
          </cell>
          <cell r="N495">
            <v>2131649</v>
          </cell>
          <cell r="O495">
            <v>0</v>
          </cell>
          <cell r="P495">
            <v>0</v>
          </cell>
          <cell r="Q495">
            <v>0</v>
          </cell>
          <cell r="R495">
            <v>2131649</v>
          </cell>
          <cell r="S495">
            <v>8</v>
          </cell>
          <cell r="T495">
            <v>8</v>
          </cell>
          <cell r="U495">
            <v>0</v>
          </cell>
          <cell r="V495">
            <v>0</v>
          </cell>
          <cell r="W495" t="str">
            <v>#REF!</v>
          </cell>
          <cell r="X495" t="str">
            <v>#REF!</v>
          </cell>
          <cell r="Y495" t="str">
            <v>07. Selesai UT</v>
          </cell>
        </row>
        <row r="496">
          <cell r="E496" t="str">
            <v>Lateri 2</v>
          </cell>
          <cell r="F496" t="str">
            <v>TA</v>
          </cell>
          <cell r="G496" t="str">
            <v>PO / SP</v>
          </cell>
          <cell r="H496" t="str">
            <v>C.Tel.100/LG 000/DR7-12700000/2021</v>
          </cell>
          <cell r="I496" t="str">
            <v>K.TEL.001769/HK.810/DR7-10400000/2021</v>
          </cell>
          <cell r="J496">
            <v>44314</v>
          </cell>
          <cell r="K496">
            <v>44403</v>
          </cell>
          <cell r="L496">
            <v>1782007</v>
          </cell>
          <cell r="M496">
            <v>349642</v>
          </cell>
          <cell r="N496">
            <v>2131649</v>
          </cell>
          <cell r="O496">
            <v>0</v>
          </cell>
          <cell r="P496">
            <v>0</v>
          </cell>
          <cell r="Q496">
            <v>0</v>
          </cell>
          <cell r="R496">
            <v>2131649</v>
          </cell>
          <cell r="S496">
            <v>8</v>
          </cell>
          <cell r="T496">
            <v>8</v>
          </cell>
          <cell r="U496">
            <v>0</v>
          </cell>
          <cell r="V496">
            <v>0</v>
          </cell>
          <cell r="W496" t="str">
            <v>#REF!</v>
          </cell>
          <cell r="X496" t="str">
            <v>#REF!</v>
          </cell>
          <cell r="Y496" t="str">
            <v>07. Selesai UT</v>
          </cell>
        </row>
        <row r="497">
          <cell r="E497" t="str">
            <v>Lorong Farmasi</v>
          </cell>
          <cell r="F497" t="str">
            <v>TA</v>
          </cell>
          <cell r="G497" t="str">
            <v>PO / SP</v>
          </cell>
          <cell r="H497" t="str">
            <v>C.Tel.100/LG 000/DR7-12700000/2021</v>
          </cell>
          <cell r="I497" t="str">
            <v>K.TEL.001769/HK.810/DR7-10400000/2021</v>
          </cell>
          <cell r="J497">
            <v>44314</v>
          </cell>
          <cell r="K497">
            <v>44403</v>
          </cell>
          <cell r="L497">
            <v>1782007</v>
          </cell>
          <cell r="M497">
            <v>349642</v>
          </cell>
          <cell r="N497">
            <v>2131649</v>
          </cell>
          <cell r="O497">
            <v>0</v>
          </cell>
          <cell r="P497">
            <v>0</v>
          </cell>
          <cell r="Q497">
            <v>0</v>
          </cell>
          <cell r="R497">
            <v>2131649</v>
          </cell>
          <cell r="S497">
            <v>8</v>
          </cell>
          <cell r="T497">
            <v>8</v>
          </cell>
          <cell r="U497">
            <v>0</v>
          </cell>
          <cell r="V497">
            <v>0</v>
          </cell>
          <cell r="W497" t="str">
            <v>#REF!</v>
          </cell>
          <cell r="X497" t="str">
            <v>#REF!</v>
          </cell>
          <cell r="Y497" t="str">
            <v>07. Selesai UT</v>
          </cell>
        </row>
        <row r="498">
          <cell r="E498" t="str">
            <v>MASOHI</v>
          </cell>
          <cell r="F498" t="str">
            <v>TA</v>
          </cell>
          <cell r="G498" t="str">
            <v>PO / SP</v>
          </cell>
          <cell r="H498" t="str">
            <v>C.Tel.100/LG 000/DR7-12700000/2021</v>
          </cell>
          <cell r="I498" t="str">
            <v>K.TEL.001769/HK.810/DR7-10400000/2021</v>
          </cell>
          <cell r="J498">
            <v>44314</v>
          </cell>
          <cell r="K498">
            <v>44403</v>
          </cell>
          <cell r="L498">
            <v>3412447</v>
          </cell>
          <cell r="M498">
            <v>672774</v>
          </cell>
          <cell r="N498">
            <v>4085221</v>
          </cell>
          <cell r="O498">
            <v>0</v>
          </cell>
          <cell r="P498">
            <v>0</v>
          </cell>
          <cell r="Q498">
            <v>0</v>
          </cell>
          <cell r="R498">
            <v>4085221</v>
          </cell>
          <cell r="S498">
            <v>16</v>
          </cell>
          <cell r="T498">
            <v>16</v>
          </cell>
          <cell r="U498">
            <v>0</v>
          </cell>
          <cell r="V498">
            <v>0</v>
          </cell>
          <cell r="W498" t="str">
            <v>#REF!</v>
          </cell>
          <cell r="X498" t="str">
            <v>#REF!</v>
          </cell>
          <cell r="Y498" t="str">
            <v>07. Selesai UT</v>
          </cell>
        </row>
        <row r="499">
          <cell r="E499" t="str">
            <v>NANIA ATAS</v>
          </cell>
          <cell r="F499" t="str">
            <v>TA</v>
          </cell>
          <cell r="G499" t="str">
            <v>PO / SP</v>
          </cell>
          <cell r="H499" t="str">
            <v>C.Tel.100/LG 000/DR7-12700000/2021</v>
          </cell>
          <cell r="I499" t="str">
            <v>K.TEL.001769/HK.810/DR7-10400000/2021</v>
          </cell>
          <cell r="J499">
            <v>44314</v>
          </cell>
          <cell r="K499">
            <v>44403</v>
          </cell>
          <cell r="L499">
            <v>1782007</v>
          </cell>
          <cell r="M499">
            <v>349642</v>
          </cell>
          <cell r="N499">
            <v>2131649</v>
          </cell>
          <cell r="O499">
            <v>0</v>
          </cell>
          <cell r="P499">
            <v>0</v>
          </cell>
          <cell r="Q499">
            <v>0</v>
          </cell>
          <cell r="R499">
            <v>2131649</v>
          </cell>
          <cell r="S499">
            <v>8</v>
          </cell>
          <cell r="T499">
            <v>8</v>
          </cell>
          <cell r="U499">
            <v>0</v>
          </cell>
          <cell r="V499">
            <v>0</v>
          </cell>
          <cell r="W499" t="str">
            <v>#REF!</v>
          </cell>
          <cell r="X499" t="str">
            <v>#REF!</v>
          </cell>
          <cell r="Y499" t="str">
            <v>07. Selesai UT</v>
          </cell>
        </row>
        <row r="500">
          <cell r="E500" t="str">
            <v>POKA</v>
          </cell>
          <cell r="F500" t="str">
            <v>TA</v>
          </cell>
          <cell r="G500" t="str">
            <v>PO / SP</v>
          </cell>
          <cell r="H500" t="str">
            <v>C.Tel.100/LG 000/DR7-12700000/2021</v>
          </cell>
          <cell r="I500" t="str">
            <v>K.TEL.001769/HK.810/DR7-10400000/2021</v>
          </cell>
          <cell r="J500">
            <v>44314</v>
          </cell>
          <cell r="K500">
            <v>44403</v>
          </cell>
          <cell r="L500">
            <v>5042887</v>
          </cell>
          <cell r="M500">
            <v>995906</v>
          </cell>
          <cell r="N500">
            <v>6038793</v>
          </cell>
          <cell r="O500">
            <v>0</v>
          </cell>
          <cell r="P500">
            <v>0</v>
          </cell>
          <cell r="Q500">
            <v>0</v>
          </cell>
          <cell r="R500">
            <v>6038793</v>
          </cell>
          <cell r="S500">
            <v>24</v>
          </cell>
          <cell r="T500">
            <v>24</v>
          </cell>
          <cell r="U500">
            <v>0</v>
          </cell>
          <cell r="V500">
            <v>0</v>
          </cell>
          <cell r="W500" t="str">
            <v>#REF!</v>
          </cell>
          <cell r="X500" t="str">
            <v>#REF!</v>
          </cell>
          <cell r="Y500" t="str">
            <v>07. Selesai UT</v>
          </cell>
        </row>
        <row r="501">
          <cell r="E501" t="str">
            <v>STAIN</v>
          </cell>
          <cell r="F501" t="str">
            <v>TA</v>
          </cell>
          <cell r="G501" t="str">
            <v>PO / SP</v>
          </cell>
          <cell r="H501" t="str">
            <v>C.Tel.100/LG 000/DR7-12700000/2021</v>
          </cell>
          <cell r="I501" t="str">
            <v>K.TEL.001769/HK.810/DR7-10400000/2021</v>
          </cell>
          <cell r="J501">
            <v>44314</v>
          </cell>
          <cell r="K501">
            <v>44403</v>
          </cell>
          <cell r="L501">
            <v>1782007</v>
          </cell>
          <cell r="M501">
            <v>349642</v>
          </cell>
          <cell r="N501">
            <v>2131649</v>
          </cell>
          <cell r="O501">
            <v>0</v>
          </cell>
          <cell r="P501">
            <v>0</v>
          </cell>
          <cell r="Q501">
            <v>0</v>
          </cell>
          <cell r="R501">
            <v>2131649</v>
          </cell>
          <cell r="S501">
            <v>8</v>
          </cell>
          <cell r="T501">
            <v>8</v>
          </cell>
          <cell r="U501">
            <v>0</v>
          </cell>
          <cell r="V501">
            <v>0</v>
          </cell>
          <cell r="W501" t="str">
            <v>#REF!</v>
          </cell>
          <cell r="X501" t="str">
            <v>#REF!</v>
          </cell>
          <cell r="Y501" t="str">
            <v>07. Selesai UT</v>
          </cell>
        </row>
        <row r="502">
          <cell r="E502" t="str">
            <v>Waihaong</v>
          </cell>
          <cell r="F502" t="str">
            <v>TA</v>
          </cell>
          <cell r="G502" t="str">
            <v>PO / SP</v>
          </cell>
          <cell r="H502" t="str">
            <v>C.Tel.100/LG 000/DR7-12700000/2021</v>
          </cell>
          <cell r="I502" t="str">
            <v>K.TEL.001769/HK.810/DR7-10400000/2021</v>
          </cell>
          <cell r="J502">
            <v>44314</v>
          </cell>
          <cell r="K502">
            <v>44403</v>
          </cell>
          <cell r="L502">
            <v>3412447</v>
          </cell>
          <cell r="M502">
            <v>672774</v>
          </cell>
          <cell r="N502">
            <v>4085221</v>
          </cell>
          <cell r="O502">
            <v>0</v>
          </cell>
          <cell r="P502">
            <v>0</v>
          </cell>
          <cell r="Q502">
            <v>0</v>
          </cell>
          <cell r="R502">
            <v>4085221</v>
          </cell>
          <cell r="S502">
            <v>16</v>
          </cell>
          <cell r="T502">
            <v>16</v>
          </cell>
          <cell r="U502">
            <v>0</v>
          </cell>
          <cell r="V502">
            <v>0</v>
          </cell>
          <cell r="W502" t="str">
            <v>#REF!</v>
          </cell>
          <cell r="X502" t="str">
            <v>#REF!</v>
          </cell>
          <cell r="Y502" t="str">
            <v>07. Selesai UT</v>
          </cell>
        </row>
        <row r="503">
          <cell r="E503" t="str">
            <v>WAIHERU</v>
          </cell>
          <cell r="F503" t="str">
            <v>TA</v>
          </cell>
          <cell r="G503" t="str">
            <v>PO / SP</v>
          </cell>
          <cell r="H503" t="str">
            <v>C.Tel.100/LG 000/DR7-12700000/2021</v>
          </cell>
          <cell r="I503" t="str">
            <v>K.TEL.001769/HK.810/DR7-10400000/2021</v>
          </cell>
          <cell r="J503">
            <v>44314</v>
          </cell>
          <cell r="K503">
            <v>44403</v>
          </cell>
          <cell r="L503">
            <v>3412447</v>
          </cell>
          <cell r="M503">
            <v>672774</v>
          </cell>
          <cell r="N503">
            <v>4085221</v>
          </cell>
          <cell r="O503">
            <v>0</v>
          </cell>
          <cell r="P503">
            <v>0</v>
          </cell>
          <cell r="Q503">
            <v>0</v>
          </cell>
          <cell r="R503">
            <v>4085221</v>
          </cell>
          <cell r="S503">
            <v>16</v>
          </cell>
          <cell r="T503">
            <v>16</v>
          </cell>
          <cell r="U503">
            <v>0</v>
          </cell>
          <cell r="V503">
            <v>0</v>
          </cell>
          <cell r="W503" t="str">
            <v>#REF!</v>
          </cell>
          <cell r="X503" t="str">
            <v>#REF!</v>
          </cell>
          <cell r="Y503" t="str">
            <v>07. Selesai UT</v>
          </cell>
        </row>
        <row r="504">
          <cell r="E504" t="str">
            <v>ODP-PIR-FAP</v>
          </cell>
          <cell r="F504" t="str">
            <v>TA</v>
          </cell>
          <cell r="G504" t="str">
            <v>PO / SP</v>
          </cell>
          <cell r="H504" t="str">
            <v>C.Tel.100/LG 000/DR7-12700000/2021</v>
          </cell>
          <cell r="I504" t="str">
            <v>K.TEL.001769/HK.810/DR7-10400000/2021</v>
          </cell>
          <cell r="J504">
            <v>44314</v>
          </cell>
          <cell r="K504">
            <v>44403</v>
          </cell>
          <cell r="L504">
            <v>10085774</v>
          </cell>
          <cell r="M504">
            <v>1991812</v>
          </cell>
          <cell r="N504">
            <v>12077586</v>
          </cell>
          <cell r="O504">
            <v>0</v>
          </cell>
          <cell r="P504">
            <v>0</v>
          </cell>
          <cell r="Q504">
            <v>0</v>
          </cell>
          <cell r="R504">
            <v>12077586</v>
          </cell>
          <cell r="S504">
            <v>48</v>
          </cell>
          <cell r="T504">
            <v>8</v>
          </cell>
          <cell r="U504">
            <v>0</v>
          </cell>
          <cell r="V504">
            <v>0</v>
          </cell>
          <cell r="W504" t="str">
            <v>#REF!</v>
          </cell>
          <cell r="X504" t="str">
            <v>#REF!</v>
          </cell>
          <cell r="Y504" t="str">
            <v>07. Selesai UT</v>
          </cell>
        </row>
        <row r="505">
          <cell r="E505" t="str">
            <v>BANDARA WAHAI</v>
          </cell>
          <cell r="F505" t="str">
            <v>TA</v>
          </cell>
          <cell r="G505" t="str">
            <v>PO / SP</v>
          </cell>
          <cell r="H505" t="str">
            <v>C.Tel.100/LG 000/DR7-12700000/2021</v>
          </cell>
          <cell r="I505" t="str">
            <v>K.TEL.001769/HK.810/DR7-10400000/2021</v>
          </cell>
          <cell r="J505">
            <v>44314</v>
          </cell>
          <cell r="K505">
            <v>44403</v>
          </cell>
          <cell r="L505">
            <v>169460075</v>
          </cell>
          <cell r="M505">
            <v>34561411</v>
          </cell>
          <cell r="N505">
            <v>204021486</v>
          </cell>
          <cell r="O505">
            <v>0</v>
          </cell>
          <cell r="P505">
            <v>0</v>
          </cell>
          <cell r="Q505">
            <v>0</v>
          </cell>
          <cell r="R505">
            <v>204021486</v>
          </cell>
          <cell r="S505">
            <v>24</v>
          </cell>
          <cell r="T505">
            <v>24</v>
          </cell>
          <cell r="U505">
            <v>321</v>
          </cell>
          <cell r="V505">
            <v>0</v>
          </cell>
          <cell r="W505" t="str">
            <v>#REF!</v>
          </cell>
          <cell r="X505" t="str">
            <v>#REF!</v>
          </cell>
          <cell r="Y505" t="str">
            <v>07. Selesai UT</v>
          </cell>
        </row>
        <row r="506">
          <cell r="E506" t="str">
            <v>BULA</v>
          </cell>
          <cell r="F506" t="str">
            <v>TA</v>
          </cell>
          <cell r="G506" t="str">
            <v>PO / SP</v>
          </cell>
          <cell r="H506" t="str">
            <v>C.Tel.100/LG 000/DR7-12700000/2021</v>
          </cell>
          <cell r="I506" t="str">
            <v>K.TEL.001769/HK.810/DR7-10400000/2021</v>
          </cell>
          <cell r="J506">
            <v>44314</v>
          </cell>
          <cell r="K506">
            <v>44403</v>
          </cell>
          <cell r="L506">
            <v>56178138</v>
          </cell>
          <cell r="M506">
            <v>11001165</v>
          </cell>
          <cell r="N506">
            <v>67179303</v>
          </cell>
          <cell r="O506">
            <v>0</v>
          </cell>
          <cell r="P506">
            <v>0</v>
          </cell>
          <cell r="Q506">
            <v>0</v>
          </cell>
          <cell r="R506">
            <v>67179303</v>
          </cell>
          <cell r="S506">
            <v>32</v>
          </cell>
          <cell r="T506">
            <v>48</v>
          </cell>
          <cell r="U506">
            <v>67</v>
          </cell>
          <cell r="V506">
            <v>0</v>
          </cell>
          <cell r="W506" t="str">
            <v>#REF!</v>
          </cell>
          <cell r="X506" t="str">
            <v>#REF!</v>
          </cell>
          <cell r="Y506" t="str">
            <v>07. Selesai UT</v>
          </cell>
        </row>
        <row r="507">
          <cell r="E507" t="str">
            <v>NEW DIS ODC-BUL-FAB</v>
          </cell>
          <cell r="F507" t="str">
            <v>TA</v>
          </cell>
          <cell r="G507" t="str">
            <v>PO / SP</v>
          </cell>
          <cell r="H507" t="str">
            <v>C.Tel.100/LG 000/DR7-12700000/2021</v>
          </cell>
          <cell r="I507" t="str">
            <v>K.TEL.001769/HK.810/DR7-10400000/2021</v>
          </cell>
          <cell r="J507">
            <v>44314</v>
          </cell>
          <cell r="K507">
            <v>44403</v>
          </cell>
          <cell r="L507">
            <v>258196457</v>
          </cell>
          <cell r="M507">
            <v>57532426</v>
          </cell>
          <cell r="N507">
            <v>315728883</v>
          </cell>
          <cell r="O507">
            <v>0</v>
          </cell>
          <cell r="P507">
            <v>0</v>
          </cell>
          <cell r="Q507">
            <v>0</v>
          </cell>
          <cell r="R507">
            <v>315728883</v>
          </cell>
          <cell r="S507">
            <v>168</v>
          </cell>
          <cell r="T507">
            <v>192</v>
          </cell>
          <cell r="U507">
            <v>739</v>
          </cell>
          <cell r="V507">
            <v>0</v>
          </cell>
          <cell r="W507" t="str">
            <v>#REF!</v>
          </cell>
          <cell r="X507" t="str">
            <v>#REF!</v>
          </cell>
          <cell r="Y507" t="str">
            <v>07. Selesai UT</v>
          </cell>
        </row>
        <row r="508">
          <cell r="E508" t="str">
            <v>DIS 03 BUL-FAB</v>
          </cell>
          <cell r="F508" t="str">
            <v>TA</v>
          </cell>
          <cell r="G508" t="str">
            <v>PO / SP</v>
          </cell>
          <cell r="H508" t="str">
            <v>C.Tel.100/LG 000/DR7-12700000/2021</v>
          </cell>
          <cell r="I508" t="str">
            <v>K.TEL.001769/HK.810/DR7-10400000/2021</v>
          </cell>
          <cell r="J508">
            <v>44314</v>
          </cell>
          <cell r="K508">
            <v>44403</v>
          </cell>
          <cell r="L508">
            <v>75907232</v>
          </cell>
          <cell r="M508">
            <v>16838652</v>
          </cell>
          <cell r="N508">
            <v>92745884</v>
          </cell>
          <cell r="O508">
            <v>0</v>
          </cell>
          <cell r="P508">
            <v>0</v>
          </cell>
          <cell r="Q508">
            <v>0</v>
          </cell>
          <cell r="R508">
            <v>92745884</v>
          </cell>
          <cell r="S508">
            <v>56</v>
          </cell>
          <cell r="T508">
            <v>16</v>
          </cell>
          <cell r="U508">
            <v>176</v>
          </cell>
          <cell r="V508">
            <v>0</v>
          </cell>
          <cell r="W508" t="str">
            <v>#REF!</v>
          </cell>
          <cell r="X508" t="str">
            <v>#REF!</v>
          </cell>
          <cell r="Y508" t="str">
            <v>07. Selesai UT</v>
          </cell>
        </row>
        <row r="509">
          <cell r="E509" t="str">
            <v>PT-2 ODC-PRE-FD</v>
          </cell>
          <cell r="F509" t="str">
            <v>TA</v>
          </cell>
          <cell r="G509" t="str">
            <v>PO / SP</v>
          </cell>
          <cell r="H509" t="str">
            <v>C.Tel.99/LG 000/DR7-12700000/2021</v>
          </cell>
          <cell r="I509" t="str">
            <v>K.TEL.002022/HK.810/DR7-10400000/2021</v>
          </cell>
          <cell r="K509">
            <v>44405</v>
          </cell>
          <cell r="L509">
            <v>2121966</v>
          </cell>
          <cell r="M509">
            <v>242973</v>
          </cell>
          <cell r="N509">
            <v>2364939</v>
          </cell>
          <cell r="O509">
            <v>0</v>
          </cell>
          <cell r="P509">
            <v>0</v>
          </cell>
          <cell r="Q509">
            <v>0</v>
          </cell>
          <cell r="R509">
            <v>2364939</v>
          </cell>
          <cell r="S509">
            <v>8</v>
          </cell>
          <cell r="T509">
            <v>8</v>
          </cell>
          <cell r="U509">
            <v>0</v>
          </cell>
          <cell r="V509">
            <v>0</v>
          </cell>
          <cell r="W509" t="str">
            <v>#REF!</v>
          </cell>
          <cell r="X509" t="str">
            <v>#REF!</v>
          </cell>
          <cell r="Y509" t="str">
            <v>06. Selesai CT</v>
          </cell>
        </row>
        <row r="510">
          <cell r="E510" t="str">
            <v>PT-2 ODC-PRE-FM</v>
          </cell>
          <cell r="F510" t="str">
            <v>TA</v>
          </cell>
          <cell r="G510" t="str">
            <v>PO / SP</v>
          </cell>
          <cell r="H510" t="str">
            <v>C.Tel.99/LG 000/DR7-12700000/2021</v>
          </cell>
          <cell r="I510" t="str">
            <v>K.TEL.002022/HK.810/DR7-10400000/2021</v>
          </cell>
          <cell r="L510">
            <v>2654461</v>
          </cell>
          <cell r="M510">
            <v>294932</v>
          </cell>
          <cell r="N510">
            <v>2949393</v>
          </cell>
          <cell r="O510">
            <v>0</v>
          </cell>
          <cell r="P510">
            <v>0</v>
          </cell>
          <cell r="Q510">
            <v>0</v>
          </cell>
          <cell r="R510">
            <v>2949393</v>
          </cell>
          <cell r="S510">
            <v>8</v>
          </cell>
          <cell r="T510">
            <v>8</v>
          </cell>
          <cell r="U510">
            <v>0</v>
          </cell>
          <cell r="V510">
            <v>0</v>
          </cell>
          <cell r="W510" t="str">
            <v>#REF!</v>
          </cell>
          <cell r="X510" t="str">
            <v>#REF!</v>
          </cell>
          <cell r="Y510" t="str">
            <v>06. Selesai CT</v>
          </cell>
        </row>
        <row r="511">
          <cell r="E511" t="str">
            <v>PT-2 PLUS ODC-PRE-FN</v>
          </cell>
          <cell r="F511" t="str">
            <v>TA</v>
          </cell>
          <cell r="G511" t="str">
            <v>PO / SP</v>
          </cell>
          <cell r="H511" t="str">
            <v>C.Tel.99/LG 000/DR7-12700000/2021</v>
          </cell>
          <cell r="I511" t="str">
            <v>K.TEL.002022/HK.810/DR7-10400000/2021</v>
          </cell>
          <cell r="L511">
            <v>25533752</v>
          </cell>
          <cell r="M511">
            <v>4971810</v>
          </cell>
          <cell r="N511">
            <v>30505562</v>
          </cell>
          <cell r="O511">
            <v>0</v>
          </cell>
          <cell r="P511">
            <v>0</v>
          </cell>
          <cell r="Q511">
            <v>0</v>
          </cell>
          <cell r="R511">
            <v>30505562</v>
          </cell>
          <cell r="S511">
            <v>16</v>
          </cell>
          <cell r="T511">
            <v>16</v>
          </cell>
          <cell r="U511">
            <v>56</v>
          </cell>
          <cell r="V511">
            <v>0</v>
          </cell>
          <cell r="W511" t="str">
            <v>#REF!</v>
          </cell>
          <cell r="X511" t="str">
            <v>#REF!</v>
          </cell>
          <cell r="Y511" t="str">
            <v>06. Selesai CT</v>
          </cell>
        </row>
        <row r="512">
          <cell r="E512" t="str">
            <v>PT-2 ODC-PRE-FS</v>
          </cell>
          <cell r="F512" t="str">
            <v>TA</v>
          </cell>
          <cell r="G512" t="str">
            <v>PO / SP</v>
          </cell>
          <cell r="H512" t="str">
            <v>C.Tel.99/LG 000/DR7-12700000/2021</v>
          </cell>
          <cell r="I512" t="str">
            <v>K.TEL.002022/HK.810/DR7-10400000/2021</v>
          </cell>
          <cell r="L512">
            <v>4776427</v>
          </cell>
          <cell r="M512">
            <v>537905</v>
          </cell>
          <cell r="N512">
            <v>5314332</v>
          </cell>
          <cell r="O512">
            <v>0</v>
          </cell>
          <cell r="P512">
            <v>0</v>
          </cell>
          <cell r="Q512">
            <v>0</v>
          </cell>
          <cell r="R512">
            <v>5314332</v>
          </cell>
          <cell r="S512">
            <v>16</v>
          </cell>
          <cell r="T512">
            <v>24</v>
          </cell>
          <cell r="U512">
            <v>0</v>
          </cell>
          <cell r="V512">
            <v>0</v>
          </cell>
          <cell r="W512" t="str">
            <v>#REF!</v>
          </cell>
          <cell r="X512" t="str">
            <v>#REF!</v>
          </cell>
          <cell r="Y512" t="str">
            <v>06. Selesai CT</v>
          </cell>
        </row>
        <row r="513">
          <cell r="E513" t="str">
            <v>PT-2 &amp; PT-2 PLUS ODC-PRE-FBD</v>
          </cell>
          <cell r="F513" t="str">
            <v>TA</v>
          </cell>
          <cell r="G513" t="str">
            <v>PO / SP</v>
          </cell>
          <cell r="H513" t="str">
            <v>C.Tel.99/LG 000/DR7-12700000/2021</v>
          </cell>
          <cell r="I513" t="str">
            <v>K.TEL.002022/HK.810/DR7-10400000/2021</v>
          </cell>
          <cell r="L513">
            <v>175758798</v>
          </cell>
          <cell r="M513">
            <v>33180383</v>
          </cell>
          <cell r="N513">
            <v>208939181</v>
          </cell>
          <cell r="O513">
            <v>0</v>
          </cell>
          <cell r="P513">
            <v>0</v>
          </cell>
          <cell r="Q513">
            <v>0</v>
          </cell>
          <cell r="R513">
            <v>208939181</v>
          </cell>
          <cell r="S513">
            <v>104</v>
          </cell>
          <cell r="T513">
            <v>112</v>
          </cell>
          <cell r="U513">
            <v>337</v>
          </cell>
          <cell r="V513">
            <v>0</v>
          </cell>
          <cell r="W513" t="str">
            <v>#REF!</v>
          </cell>
          <cell r="X513" t="str">
            <v>#REF!</v>
          </cell>
          <cell r="Y513" t="str">
            <v>06. Selesai CT</v>
          </cell>
        </row>
        <row r="514">
          <cell r="E514" t="str">
            <v>PT-2 PLUS ODC-PIN-FB</v>
          </cell>
          <cell r="F514" t="str">
            <v>TA</v>
          </cell>
          <cell r="G514" t="str">
            <v>PO / SP</v>
          </cell>
          <cell r="H514" t="str">
            <v>C.Tel.99/LG 000/DR7-12700000/2021</v>
          </cell>
          <cell r="I514" t="str">
            <v>K.TEL.002022/HK.810/DR7-10400000/2021</v>
          </cell>
          <cell r="L514">
            <v>62846232</v>
          </cell>
          <cell r="M514">
            <v>16059456</v>
          </cell>
          <cell r="N514">
            <v>78905688</v>
          </cell>
          <cell r="O514">
            <v>0</v>
          </cell>
          <cell r="P514">
            <v>0</v>
          </cell>
          <cell r="Q514">
            <v>0</v>
          </cell>
          <cell r="R514">
            <v>78905688</v>
          </cell>
          <cell r="S514">
            <v>64</v>
          </cell>
          <cell r="T514">
            <v>48</v>
          </cell>
          <cell r="U514">
            <v>262</v>
          </cell>
          <cell r="V514">
            <v>0</v>
          </cell>
          <cell r="W514" t="str">
            <v>#REF!</v>
          </cell>
          <cell r="X514" t="str">
            <v>#REF!</v>
          </cell>
          <cell r="Y514" t="str">
            <v>05. Install Done</v>
          </cell>
        </row>
        <row r="515">
          <cell r="E515" t="str">
            <v>PT-2 PLUS ODC-PIN-FD</v>
          </cell>
          <cell r="F515" t="str">
            <v>TA</v>
          </cell>
          <cell r="G515" t="str">
            <v>PO / SP</v>
          </cell>
          <cell r="H515" t="str">
            <v>C.Tel.99/LG 000/DR7-12700000/2021</v>
          </cell>
          <cell r="I515" t="str">
            <v>K.TEL.002022/HK.810/DR7-10400000/2021</v>
          </cell>
          <cell r="L515">
            <v>24059766</v>
          </cell>
          <cell r="M515">
            <v>4877519</v>
          </cell>
          <cell r="N515">
            <v>28937285</v>
          </cell>
          <cell r="O515">
            <v>0</v>
          </cell>
          <cell r="P515">
            <v>0</v>
          </cell>
          <cell r="Q515">
            <v>0</v>
          </cell>
          <cell r="R515">
            <v>28937285</v>
          </cell>
          <cell r="S515">
            <v>16</v>
          </cell>
          <cell r="T515">
            <v>16</v>
          </cell>
          <cell r="U515">
            <v>62</v>
          </cell>
          <cell r="V515">
            <v>0</v>
          </cell>
          <cell r="W515" t="str">
            <v>#REF!</v>
          </cell>
          <cell r="X515" t="str">
            <v>#REF!</v>
          </cell>
          <cell r="Y515" t="str">
            <v>05. Install Done</v>
          </cell>
        </row>
        <row r="516">
          <cell r="E516" t="str">
            <v>PT-2 ODC-PIN-FAK</v>
          </cell>
          <cell r="F516" t="str">
            <v>TA</v>
          </cell>
          <cell r="G516" t="str">
            <v>PO / SP</v>
          </cell>
          <cell r="H516" t="str">
            <v>C.Tel.99/LG 000/DR7-12700000/2021</v>
          </cell>
          <cell r="I516" t="str">
            <v>K.TEL.002022/HK.810/DR7-10400000/2021</v>
          </cell>
          <cell r="L516">
            <v>4776427</v>
          </cell>
          <cell r="M516">
            <v>537905</v>
          </cell>
          <cell r="N516">
            <v>5314332</v>
          </cell>
          <cell r="O516">
            <v>0</v>
          </cell>
          <cell r="P516">
            <v>0</v>
          </cell>
          <cell r="Q516">
            <v>0</v>
          </cell>
          <cell r="R516">
            <v>5314332</v>
          </cell>
          <cell r="S516">
            <v>16</v>
          </cell>
          <cell r="T516">
            <v>8</v>
          </cell>
          <cell r="U516">
            <v>0</v>
          </cell>
          <cell r="V516">
            <v>0</v>
          </cell>
          <cell r="W516" t="str">
            <v>#REF!</v>
          </cell>
          <cell r="X516" t="str">
            <v>#REF!</v>
          </cell>
          <cell r="Y516" t="str">
            <v>05. Install Done</v>
          </cell>
        </row>
        <row r="517">
          <cell r="E517" t="str">
            <v>PT-2 PLUS ODC-PIN-FAM</v>
          </cell>
          <cell r="F517" t="str">
            <v>TA</v>
          </cell>
          <cell r="G517" t="str">
            <v>PO / SP</v>
          </cell>
          <cell r="H517" t="str">
            <v>C.Tel.99/LG 000/DR7-12700000/2021</v>
          </cell>
          <cell r="I517" t="str">
            <v>K.TEL.002022/HK.810/DR7-10400000/2021</v>
          </cell>
          <cell r="L517">
            <v>84076647</v>
          </cell>
          <cell r="M517">
            <v>23264229</v>
          </cell>
          <cell r="N517">
            <v>107340876</v>
          </cell>
          <cell r="O517">
            <v>0</v>
          </cell>
          <cell r="P517">
            <v>0</v>
          </cell>
          <cell r="Q517">
            <v>0</v>
          </cell>
          <cell r="R517">
            <v>107340876</v>
          </cell>
          <cell r="S517">
            <v>56</v>
          </cell>
          <cell r="T517">
            <v>56</v>
          </cell>
          <cell r="U517">
            <v>412</v>
          </cell>
          <cell r="V517">
            <v>0</v>
          </cell>
          <cell r="W517" t="str">
            <v>#REF!</v>
          </cell>
          <cell r="X517" t="str">
            <v>#REF!</v>
          </cell>
          <cell r="Y517" t="str">
            <v>05. Install Done</v>
          </cell>
        </row>
        <row r="518">
          <cell r="E518" t="str">
            <v>PT-2 &amp; PT-2 PLUS ODC-BAR-FC</v>
          </cell>
          <cell r="F518" t="str">
            <v>TA</v>
          </cell>
          <cell r="G518" t="str">
            <v>PO / SP</v>
          </cell>
          <cell r="H518" t="str">
            <v>C.Tel.99/LG 000/DR7-12700000/2021</v>
          </cell>
          <cell r="I518" t="str">
            <v>K.TEL.002022/HK.810/DR7-10400000/2021</v>
          </cell>
          <cell r="L518">
            <v>71142395</v>
          </cell>
          <cell r="M518">
            <v>14575957</v>
          </cell>
          <cell r="N518">
            <v>85718352</v>
          </cell>
          <cell r="O518">
            <v>0</v>
          </cell>
          <cell r="P518">
            <v>0</v>
          </cell>
          <cell r="Q518">
            <v>0</v>
          </cell>
          <cell r="R518">
            <v>85718352</v>
          </cell>
          <cell r="S518">
            <v>48</v>
          </cell>
          <cell r="T518">
            <v>40</v>
          </cell>
          <cell r="U518">
            <v>168</v>
          </cell>
          <cell r="V518">
            <v>0</v>
          </cell>
          <cell r="W518" t="str">
            <v>#REF!</v>
          </cell>
          <cell r="X518" t="str">
            <v>#REF!</v>
          </cell>
          <cell r="Y518" t="str">
            <v>05. Install Done</v>
          </cell>
        </row>
        <row r="519">
          <cell r="E519" t="str">
            <v>PT-2 ODC-MAM-FD</v>
          </cell>
          <cell r="F519" t="str">
            <v>TA</v>
          </cell>
          <cell r="G519" t="str">
            <v>PO / SP</v>
          </cell>
          <cell r="H519" t="str">
            <v>C.Tel.99/LG 000/DR7-12700000/2021</v>
          </cell>
          <cell r="I519" t="str">
            <v>K.TEL.002022/HK.810/DR7-10400000/2021</v>
          </cell>
          <cell r="L519">
            <v>20064883</v>
          </cell>
          <cell r="M519">
            <v>3857400</v>
          </cell>
          <cell r="N519">
            <v>23922283</v>
          </cell>
          <cell r="O519">
            <v>0</v>
          </cell>
          <cell r="P519">
            <v>0</v>
          </cell>
          <cell r="Q519">
            <v>0</v>
          </cell>
          <cell r="R519">
            <v>23922283</v>
          </cell>
          <cell r="S519">
            <v>40</v>
          </cell>
          <cell r="T519">
            <v>32</v>
          </cell>
          <cell r="U519">
            <v>61</v>
          </cell>
          <cell r="V519">
            <v>0</v>
          </cell>
          <cell r="W519" t="str">
            <v>#REF!</v>
          </cell>
          <cell r="X519" t="str">
            <v>#REF!</v>
          </cell>
          <cell r="Y519" t="str">
            <v>05. Install Done</v>
          </cell>
        </row>
        <row r="520">
          <cell r="E520" t="str">
            <v>PT-2 PLUS ODC-MAM-FE</v>
          </cell>
          <cell r="F520" t="str">
            <v>TA</v>
          </cell>
          <cell r="G520" t="str">
            <v>PO / SP</v>
          </cell>
          <cell r="H520" t="str">
            <v>C.Tel.99/LG 000/DR7-12700000/2021</v>
          </cell>
          <cell r="I520" t="str">
            <v>K.TEL.002022/HK.810/DR7-10400000/2021</v>
          </cell>
          <cell r="L520">
            <v>15768285</v>
          </cell>
          <cell r="M520">
            <v>2700638</v>
          </cell>
          <cell r="N520">
            <v>18468923</v>
          </cell>
          <cell r="O520">
            <v>0</v>
          </cell>
          <cell r="P520">
            <v>0</v>
          </cell>
          <cell r="Q520">
            <v>0</v>
          </cell>
          <cell r="R520">
            <v>18468923</v>
          </cell>
          <cell r="S520">
            <v>24</v>
          </cell>
          <cell r="T520">
            <v>32</v>
          </cell>
          <cell r="U520">
            <v>18</v>
          </cell>
          <cell r="V520">
            <v>0</v>
          </cell>
          <cell r="W520" t="str">
            <v>#REF!</v>
          </cell>
          <cell r="X520" t="str">
            <v>#REF!</v>
          </cell>
          <cell r="Y520" t="str">
            <v>05. Install Done</v>
          </cell>
        </row>
        <row r="521">
          <cell r="E521" t="str">
            <v>PT-2 ODC-MAM-FF</v>
          </cell>
          <cell r="F521" t="str">
            <v>TA</v>
          </cell>
          <cell r="G521" t="str">
            <v>PO / SP</v>
          </cell>
          <cell r="H521" t="str">
            <v>C.Tel.99/LG 000/DR7-12700000/2021</v>
          </cell>
          <cell r="I521" t="str">
            <v>K.TEL.002022/HK.810/DR7-10400000/2021</v>
          </cell>
          <cell r="L521">
            <v>62828936</v>
          </cell>
          <cell r="M521">
            <v>11671616</v>
          </cell>
          <cell r="N521">
            <v>74500552</v>
          </cell>
          <cell r="O521">
            <v>0</v>
          </cell>
          <cell r="P521">
            <v>0</v>
          </cell>
          <cell r="Q521">
            <v>0</v>
          </cell>
          <cell r="R521">
            <v>74500552</v>
          </cell>
          <cell r="S521">
            <v>80</v>
          </cell>
          <cell r="T521">
            <v>16</v>
          </cell>
          <cell r="U521">
            <v>115</v>
          </cell>
          <cell r="V521">
            <v>0</v>
          </cell>
          <cell r="W521" t="str">
            <v>#REF!</v>
          </cell>
          <cell r="X521" t="str">
            <v>#REF!</v>
          </cell>
          <cell r="Y521" t="str">
            <v>05. Install Done</v>
          </cell>
        </row>
        <row r="522">
          <cell r="E522" t="str">
            <v>PT-2 ODC-MAM-FJ</v>
          </cell>
          <cell r="F522" t="str">
            <v>TA</v>
          </cell>
          <cell r="G522" t="str">
            <v>PO / SP</v>
          </cell>
          <cell r="H522" t="str">
            <v>C.Tel.99/LG 000/DR7-12700000/2021</v>
          </cell>
          <cell r="I522" t="str">
            <v>K.TEL.002022/HK.810/DR7-10400000/2021</v>
          </cell>
          <cell r="L522">
            <v>15918752</v>
          </cell>
          <cell r="M522">
            <v>1804729</v>
          </cell>
          <cell r="N522">
            <v>17723481</v>
          </cell>
          <cell r="O522">
            <v>0</v>
          </cell>
          <cell r="P522">
            <v>0</v>
          </cell>
          <cell r="Q522">
            <v>0</v>
          </cell>
          <cell r="R522">
            <v>17723481</v>
          </cell>
          <cell r="S522">
            <v>56</v>
          </cell>
          <cell r="T522">
            <v>96</v>
          </cell>
          <cell r="U522">
            <v>0</v>
          </cell>
          <cell r="V522">
            <v>0</v>
          </cell>
          <cell r="W522" t="str">
            <v>#REF!</v>
          </cell>
          <cell r="X522" t="str">
            <v>#REF!</v>
          </cell>
          <cell r="Y522" t="str">
            <v>05. Install Done</v>
          </cell>
        </row>
        <row r="523">
          <cell r="E523" t="str">
            <v>PT-2 ODC-MAM-FK</v>
          </cell>
          <cell r="F523" t="str">
            <v>TA</v>
          </cell>
          <cell r="G523" t="str">
            <v>PO / SP</v>
          </cell>
          <cell r="H523" t="str">
            <v>C.Tel.99/LG 000/DR7-12700000/2021</v>
          </cell>
          <cell r="I523" t="str">
            <v>K.TEL.002022/HK.810/DR7-10400000/2021</v>
          </cell>
          <cell r="L523">
            <v>2654461</v>
          </cell>
          <cell r="M523">
            <v>294932</v>
          </cell>
          <cell r="N523">
            <v>2949393</v>
          </cell>
          <cell r="O523">
            <v>0</v>
          </cell>
          <cell r="P523">
            <v>0</v>
          </cell>
          <cell r="Q523">
            <v>0</v>
          </cell>
          <cell r="R523">
            <v>2949393</v>
          </cell>
          <cell r="S523">
            <v>8</v>
          </cell>
          <cell r="T523">
            <v>24</v>
          </cell>
          <cell r="U523">
            <v>0</v>
          </cell>
          <cell r="V523">
            <v>0</v>
          </cell>
          <cell r="W523" t="str">
            <v>#REF!</v>
          </cell>
          <cell r="X523" t="str">
            <v>#REF!</v>
          </cell>
          <cell r="Y523" t="str">
            <v>05. Install Done</v>
          </cell>
        </row>
        <row r="524">
          <cell r="E524" t="str">
            <v>PT-2 ODC-MAM-FM</v>
          </cell>
          <cell r="F524" t="str">
            <v>TA</v>
          </cell>
          <cell r="G524" t="str">
            <v>PO / SP</v>
          </cell>
          <cell r="H524" t="str">
            <v>C.Tel.99/LG 000/DR7-12700000/2021</v>
          </cell>
          <cell r="I524" t="str">
            <v>K.TEL.002022/HK.810/DR7-10400000/2021</v>
          </cell>
          <cell r="L524">
            <v>4776427</v>
          </cell>
          <cell r="M524">
            <v>537905</v>
          </cell>
          <cell r="N524">
            <v>5314332</v>
          </cell>
          <cell r="O524">
            <v>0</v>
          </cell>
          <cell r="P524">
            <v>0</v>
          </cell>
          <cell r="Q524">
            <v>0</v>
          </cell>
          <cell r="R524">
            <v>5314332</v>
          </cell>
          <cell r="S524">
            <v>16</v>
          </cell>
          <cell r="T524">
            <v>16</v>
          </cell>
          <cell r="U524">
            <v>0</v>
          </cell>
          <cell r="V524">
            <v>0</v>
          </cell>
          <cell r="W524" t="str">
            <v>#REF!</v>
          </cell>
          <cell r="X524" t="str">
            <v>#REF!</v>
          </cell>
          <cell r="Y524" t="str">
            <v>05. Install Done</v>
          </cell>
        </row>
        <row r="525">
          <cell r="E525" t="str">
            <v>PT-2 ODC-MAM-FN</v>
          </cell>
          <cell r="F525" t="str">
            <v>TA</v>
          </cell>
          <cell r="G525" t="str">
            <v>PO / SP</v>
          </cell>
          <cell r="H525" t="str">
            <v>C.Tel.99/LG 000/DR7-12700000/2021</v>
          </cell>
          <cell r="I525" t="str">
            <v>K.TEL.002022/HK.810/DR7-10400000/2021</v>
          </cell>
          <cell r="L525">
            <v>9020359</v>
          </cell>
          <cell r="M525">
            <v>1023851</v>
          </cell>
          <cell r="N525">
            <v>10044210</v>
          </cell>
          <cell r="O525">
            <v>0</v>
          </cell>
          <cell r="P525">
            <v>0</v>
          </cell>
          <cell r="Q525">
            <v>0</v>
          </cell>
          <cell r="R525">
            <v>10044210</v>
          </cell>
          <cell r="S525">
            <v>32</v>
          </cell>
          <cell r="T525">
            <v>48</v>
          </cell>
          <cell r="U525">
            <v>0</v>
          </cell>
          <cell r="V525">
            <v>0</v>
          </cell>
          <cell r="W525" t="str">
            <v>#REF!</v>
          </cell>
          <cell r="X525" t="str">
            <v>#REF!</v>
          </cell>
          <cell r="Y525" t="str">
            <v>05. Install Done</v>
          </cell>
        </row>
        <row r="526">
          <cell r="E526" t="str">
            <v>PT-2 ODC-WON-FB</v>
          </cell>
          <cell r="F526" t="str">
            <v>TA</v>
          </cell>
          <cell r="G526" t="str">
            <v>PO / SP</v>
          </cell>
          <cell r="H526" t="str">
            <v>C.Tel.99/LG 000/DR7-12700000/2021</v>
          </cell>
          <cell r="I526" t="str">
            <v>K.TEL.002022/HK.810/DR7-10400000/2021</v>
          </cell>
          <cell r="L526">
            <v>18043558</v>
          </cell>
          <cell r="M526">
            <v>2868028</v>
          </cell>
          <cell r="N526">
            <v>20911586</v>
          </cell>
          <cell r="O526">
            <v>0</v>
          </cell>
          <cell r="P526">
            <v>0</v>
          </cell>
          <cell r="Q526">
            <v>0</v>
          </cell>
          <cell r="R526">
            <v>20911586</v>
          </cell>
          <cell r="S526">
            <v>48</v>
          </cell>
          <cell r="T526">
            <v>8</v>
          </cell>
          <cell r="U526">
            <v>28</v>
          </cell>
          <cell r="V526">
            <v>0</v>
          </cell>
          <cell r="W526" t="str">
            <v>#REF!</v>
          </cell>
          <cell r="X526" t="str">
            <v>#REF!</v>
          </cell>
          <cell r="Y526" t="str">
            <v>05. Install Done</v>
          </cell>
        </row>
        <row r="527">
          <cell r="E527" t="str">
            <v>PT-2 ODC-PLW-FA</v>
          </cell>
          <cell r="F527" t="str">
            <v>TA</v>
          </cell>
          <cell r="G527" t="str">
            <v>PO / SP</v>
          </cell>
          <cell r="H527" t="str">
            <v>C.Tel.99/LG 000/DR7-12700000/2021</v>
          </cell>
          <cell r="I527" t="str">
            <v>K.TEL.002022/HK.810/DR7-10400000/2021</v>
          </cell>
          <cell r="L527">
            <v>4776427</v>
          </cell>
          <cell r="M527">
            <v>537905</v>
          </cell>
          <cell r="N527">
            <v>5314332</v>
          </cell>
          <cell r="O527">
            <v>0</v>
          </cell>
          <cell r="P527">
            <v>0</v>
          </cell>
          <cell r="Q527">
            <v>0</v>
          </cell>
          <cell r="R527">
            <v>5314332</v>
          </cell>
          <cell r="S527">
            <v>16</v>
          </cell>
          <cell r="T527">
            <v>8</v>
          </cell>
          <cell r="U527">
            <v>0</v>
          </cell>
          <cell r="V527">
            <v>0</v>
          </cell>
          <cell r="W527" t="str">
            <v>#REF!</v>
          </cell>
          <cell r="X527" t="str">
            <v>#REF!</v>
          </cell>
          <cell r="Y527" t="str">
            <v>05. Install Done</v>
          </cell>
        </row>
        <row r="528">
          <cell r="E528" t="str">
            <v>PT-2 ODC-PLW-FB</v>
          </cell>
          <cell r="F528" t="str">
            <v>TA</v>
          </cell>
          <cell r="G528" t="str">
            <v>PO / SP</v>
          </cell>
          <cell r="H528" t="str">
            <v>C.Tel.99/LG 000/DR7-12700000/2021</v>
          </cell>
          <cell r="I528" t="str">
            <v>K.TEL.002022/HK.810/DR7-10400000/2021</v>
          </cell>
          <cell r="L528">
            <v>9020359</v>
          </cell>
          <cell r="M528">
            <v>1023851</v>
          </cell>
          <cell r="N528">
            <v>10044210</v>
          </cell>
          <cell r="O528">
            <v>0</v>
          </cell>
          <cell r="P528">
            <v>0</v>
          </cell>
          <cell r="Q528">
            <v>0</v>
          </cell>
          <cell r="R528">
            <v>10044210</v>
          </cell>
          <cell r="S528">
            <v>32</v>
          </cell>
          <cell r="T528">
            <v>32</v>
          </cell>
          <cell r="U528">
            <v>0</v>
          </cell>
          <cell r="V528">
            <v>0</v>
          </cell>
          <cell r="W528" t="str">
            <v>#REF!</v>
          </cell>
          <cell r="X528" t="str">
            <v>#REF!</v>
          </cell>
          <cell r="Y528" t="str">
            <v>05. Install Done</v>
          </cell>
        </row>
        <row r="529">
          <cell r="E529" t="str">
            <v>PT-2 PLUS ODC-PLW-FAE</v>
          </cell>
          <cell r="F529" t="str">
            <v>TA</v>
          </cell>
          <cell r="G529" t="str">
            <v>PO / SP</v>
          </cell>
          <cell r="H529" t="str">
            <v>C.Tel.99/LG 000/DR7-12700000/2021</v>
          </cell>
          <cell r="I529" t="str">
            <v>K.TEL.002022/HK.810/DR7-10400000/2021</v>
          </cell>
          <cell r="L529">
            <v>9549333</v>
          </cell>
          <cell r="M529">
            <v>1857760</v>
          </cell>
          <cell r="N529">
            <v>11407093</v>
          </cell>
          <cell r="O529">
            <v>0</v>
          </cell>
          <cell r="P529">
            <v>0</v>
          </cell>
          <cell r="Q529">
            <v>0</v>
          </cell>
          <cell r="R529">
            <v>11407093</v>
          </cell>
          <cell r="S529">
            <v>8</v>
          </cell>
          <cell r="T529">
            <v>16</v>
          </cell>
          <cell r="U529">
            <v>16</v>
          </cell>
          <cell r="V529">
            <v>0</v>
          </cell>
          <cell r="W529" t="str">
            <v>#REF!</v>
          </cell>
          <cell r="X529" t="str">
            <v>#REF!</v>
          </cell>
          <cell r="Y529" t="str">
            <v>05. Install Done</v>
          </cell>
        </row>
        <row r="530">
          <cell r="E530" t="str">
            <v>PT-2 ODC-MMS-FAA</v>
          </cell>
          <cell r="F530" t="str">
            <v>TA</v>
          </cell>
          <cell r="G530" t="str">
            <v>PO / SP</v>
          </cell>
          <cell r="H530" t="str">
            <v>C.Tel.99/LG 000/DR7-12700000/2021</v>
          </cell>
          <cell r="I530" t="str">
            <v>K.TEL.002022/HK.810/DR7-10400000/2021</v>
          </cell>
          <cell r="L530">
            <v>4776427</v>
          </cell>
          <cell r="M530">
            <v>537905</v>
          </cell>
          <cell r="N530">
            <v>5314332</v>
          </cell>
          <cell r="O530">
            <v>0</v>
          </cell>
          <cell r="P530">
            <v>0</v>
          </cell>
          <cell r="Q530">
            <v>0</v>
          </cell>
          <cell r="R530">
            <v>5314332</v>
          </cell>
          <cell r="S530">
            <v>16</v>
          </cell>
          <cell r="T530">
            <v>32</v>
          </cell>
          <cell r="U530">
            <v>0</v>
          </cell>
          <cell r="V530">
            <v>0</v>
          </cell>
          <cell r="W530" t="str">
            <v>#REF!</v>
          </cell>
          <cell r="X530" t="str">
            <v>#REF!</v>
          </cell>
          <cell r="Y530" t="str">
            <v>05. Install Done</v>
          </cell>
        </row>
        <row r="531">
          <cell r="E531" t="str">
            <v>PT-2 ODC-MMS-FAB</v>
          </cell>
          <cell r="F531" t="str">
            <v>TA</v>
          </cell>
          <cell r="G531" t="str">
            <v>PO / SP</v>
          </cell>
          <cell r="H531" t="str">
            <v>C.Tel.99/LG 000/DR7-12700000/2021</v>
          </cell>
          <cell r="I531" t="str">
            <v>K.TEL.002022/HK.810/DR7-10400000/2021</v>
          </cell>
          <cell r="L531">
            <v>6898393</v>
          </cell>
          <cell r="M531">
            <v>780878</v>
          </cell>
          <cell r="N531">
            <v>7679271</v>
          </cell>
          <cell r="O531">
            <v>0</v>
          </cell>
          <cell r="P531">
            <v>0</v>
          </cell>
          <cell r="Q531">
            <v>0</v>
          </cell>
          <cell r="R531">
            <v>7679271</v>
          </cell>
          <cell r="S531">
            <v>24</v>
          </cell>
          <cell r="T531">
            <v>24</v>
          </cell>
          <cell r="U531">
            <v>0</v>
          </cell>
          <cell r="V531">
            <v>0</v>
          </cell>
          <cell r="W531" t="str">
            <v>#REF!</v>
          </cell>
          <cell r="X531" t="str">
            <v>#REF!</v>
          </cell>
          <cell r="Y531" t="str">
            <v>05. Install Done</v>
          </cell>
        </row>
        <row r="532">
          <cell r="E532" t="str">
            <v>PT-2 ODC-RTP-FD</v>
          </cell>
          <cell r="F532" t="str">
            <v>TA</v>
          </cell>
          <cell r="G532" t="str">
            <v>PO / SP</v>
          </cell>
          <cell r="H532" t="str">
            <v>C.Tel.99/LG 000/DR7-12700000/2021</v>
          </cell>
          <cell r="I532" t="str">
            <v>K.TEL.002022/HK.810/DR7-10400000/2021</v>
          </cell>
          <cell r="L532">
            <v>4776427</v>
          </cell>
          <cell r="M532">
            <v>537905</v>
          </cell>
          <cell r="N532">
            <v>5314332</v>
          </cell>
          <cell r="O532">
            <v>0</v>
          </cell>
          <cell r="P532">
            <v>0</v>
          </cell>
          <cell r="Q532">
            <v>0</v>
          </cell>
          <cell r="R532">
            <v>5314332</v>
          </cell>
          <cell r="S532">
            <v>16</v>
          </cell>
          <cell r="T532">
            <v>24</v>
          </cell>
          <cell r="U532">
            <v>0</v>
          </cell>
          <cell r="V532">
            <v>0</v>
          </cell>
          <cell r="W532" t="str">
            <v>#REF!</v>
          </cell>
          <cell r="X532" t="str">
            <v>#REF!</v>
          </cell>
          <cell r="Y532" t="str">
            <v>05. Install Done</v>
          </cell>
        </row>
        <row r="533">
          <cell r="E533" t="str">
            <v>PT-2 PLUS ODC-RTP-FF</v>
          </cell>
          <cell r="F533" t="str">
            <v>TA</v>
          </cell>
          <cell r="G533" t="str">
            <v>PO / SP</v>
          </cell>
          <cell r="H533" t="str">
            <v>C.Tel.99/LG 000/DR7-12700000/2021</v>
          </cell>
          <cell r="I533" t="str">
            <v>K.TEL.002022/HK.810/DR7-10400000/2021</v>
          </cell>
          <cell r="L533">
            <v>24004119</v>
          </cell>
          <cell r="M533">
            <v>4496073</v>
          </cell>
          <cell r="N533">
            <v>28500192</v>
          </cell>
          <cell r="O533">
            <v>0</v>
          </cell>
          <cell r="P533">
            <v>0</v>
          </cell>
          <cell r="Q533">
            <v>0</v>
          </cell>
          <cell r="R533">
            <v>28500192</v>
          </cell>
          <cell r="S533">
            <v>16</v>
          </cell>
          <cell r="T533">
            <v>8</v>
          </cell>
          <cell r="U533">
            <v>43</v>
          </cell>
          <cell r="V533">
            <v>0</v>
          </cell>
          <cell r="W533" t="str">
            <v>#REF!</v>
          </cell>
          <cell r="X533" t="str">
            <v>#REF!</v>
          </cell>
          <cell r="Y533" t="str">
            <v>05. Install Done</v>
          </cell>
        </row>
        <row r="534">
          <cell r="E534" t="str">
            <v>PT-2 &amp; PT-2 PLUS ODC-MAK-FD</v>
          </cell>
          <cell r="F534" t="str">
            <v>TA</v>
          </cell>
          <cell r="G534" t="str">
            <v>PO / SP</v>
          </cell>
          <cell r="H534" t="str">
            <v>C.Tel.99/LG 000/DR7-12700000/2021</v>
          </cell>
          <cell r="I534" t="str">
            <v>K.TEL.002022/HK.810/DR7-10400000/2021</v>
          </cell>
          <cell r="L534">
            <v>19381785</v>
          </cell>
          <cell r="M534">
            <v>3464690</v>
          </cell>
          <cell r="N534">
            <v>22846475</v>
          </cell>
          <cell r="O534">
            <v>0</v>
          </cell>
          <cell r="P534">
            <v>0</v>
          </cell>
          <cell r="Q534">
            <v>0</v>
          </cell>
          <cell r="R534">
            <v>22846475</v>
          </cell>
          <cell r="S534">
            <v>24</v>
          </cell>
          <cell r="T534">
            <v>8</v>
          </cell>
          <cell r="U534">
            <v>31</v>
          </cell>
          <cell r="V534">
            <v>0</v>
          </cell>
          <cell r="W534" t="str">
            <v>#REF!</v>
          </cell>
          <cell r="X534" t="str">
            <v>#REF!</v>
          </cell>
          <cell r="Y534" t="str">
            <v>05. Install Done</v>
          </cell>
        </row>
        <row r="535">
          <cell r="E535" t="str">
            <v>PT-2 &amp; PT-2 PLUS ODC-MAK-FE</v>
          </cell>
          <cell r="F535" t="str">
            <v>TA</v>
          </cell>
          <cell r="G535" t="str">
            <v>PO / SP</v>
          </cell>
          <cell r="H535" t="str">
            <v>C.Tel.99/LG 000/DR7-12700000/2021</v>
          </cell>
          <cell r="I535" t="str">
            <v>K.TEL.002022/HK.810/DR7-10400000/2021</v>
          </cell>
          <cell r="L535">
            <v>53940859</v>
          </cell>
          <cell r="M535">
            <v>9872639</v>
          </cell>
          <cell r="N535">
            <v>63813498</v>
          </cell>
          <cell r="O535">
            <v>0</v>
          </cell>
          <cell r="P535">
            <v>0</v>
          </cell>
          <cell r="Q535">
            <v>0</v>
          </cell>
          <cell r="R535">
            <v>63813498</v>
          </cell>
          <cell r="S535">
            <v>40</v>
          </cell>
          <cell r="T535">
            <v>8</v>
          </cell>
          <cell r="U535">
            <v>95</v>
          </cell>
          <cell r="V535">
            <v>0</v>
          </cell>
          <cell r="W535" t="str">
            <v>#REF!</v>
          </cell>
          <cell r="X535" t="str">
            <v>#REF!</v>
          </cell>
          <cell r="Y535" t="str">
            <v>05. Install Done</v>
          </cell>
        </row>
        <row r="536">
          <cell r="E536" t="str">
            <v>PT-2 ODC-ENR-FA</v>
          </cell>
          <cell r="F536" t="str">
            <v>TA</v>
          </cell>
          <cell r="G536" t="str">
            <v>PO / SP</v>
          </cell>
          <cell r="H536" t="str">
            <v>C.Tel.99/LG 000/DR7-12700000/2021</v>
          </cell>
          <cell r="I536" t="str">
            <v>K.TEL.002022/HK.810/DR7-10400000/2021</v>
          </cell>
          <cell r="L536">
            <v>6898393</v>
          </cell>
          <cell r="M536">
            <v>780878</v>
          </cell>
          <cell r="N536">
            <v>7679271</v>
          </cell>
          <cell r="O536">
            <v>0</v>
          </cell>
          <cell r="P536">
            <v>0</v>
          </cell>
          <cell r="Q536">
            <v>0</v>
          </cell>
          <cell r="R536">
            <v>7679271</v>
          </cell>
          <cell r="S536">
            <v>24</v>
          </cell>
          <cell r="T536">
            <v>24</v>
          </cell>
          <cell r="U536">
            <v>0</v>
          </cell>
          <cell r="V536">
            <v>0</v>
          </cell>
          <cell r="W536" t="str">
            <v>#REF!</v>
          </cell>
          <cell r="X536" t="str">
            <v>#REF!</v>
          </cell>
          <cell r="Y536" t="str">
            <v>05. Install Done</v>
          </cell>
        </row>
        <row r="537">
          <cell r="E537" t="str">
            <v>PT-2 ODC-ENR-FAC</v>
          </cell>
          <cell r="F537" t="str">
            <v>TA</v>
          </cell>
          <cell r="G537" t="str">
            <v>PO / SP</v>
          </cell>
          <cell r="H537" t="str">
            <v>C.Tel.99/LG 000/DR7-12700000/2021</v>
          </cell>
          <cell r="I537" t="str">
            <v>K.TEL.002022/HK.810/DR7-10400000/2021</v>
          </cell>
          <cell r="L537">
            <v>2654461</v>
          </cell>
          <cell r="M537">
            <v>294932</v>
          </cell>
          <cell r="N537">
            <v>2949393</v>
          </cell>
          <cell r="O537">
            <v>0</v>
          </cell>
          <cell r="P537">
            <v>0</v>
          </cell>
          <cell r="Q537">
            <v>0</v>
          </cell>
          <cell r="R537">
            <v>2949393</v>
          </cell>
          <cell r="S537">
            <v>8</v>
          </cell>
          <cell r="T537">
            <v>8</v>
          </cell>
          <cell r="U537">
            <v>0</v>
          </cell>
          <cell r="V537">
            <v>0</v>
          </cell>
          <cell r="W537" t="str">
            <v>#REF!</v>
          </cell>
          <cell r="X537" t="str">
            <v>#REF!</v>
          </cell>
          <cell r="Y537" t="str">
            <v>05. Install Done</v>
          </cell>
        </row>
        <row r="538">
          <cell r="E538" t="str">
            <v>PT-2 PLUS ODC-RPN-FAA</v>
          </cell>
          <cell r="F538" t="str">
            <v>TA</v>
          </cell>
          <cell r="G538" t="str">
            <v>PO / SP</v>
          </cell>
          <cell r="H538" t="str">
            <v>C.Tel.99/LG 000/DR7-12700000/2021</v>
          </cell>
          <cell r="I538" t="str">
            <v>K.TEL.002022/HK.810/DR7-10400000/2021</v>
          </cell>
          <cell r="L538">
            <v>19593032</v>
          </cell>
          <cell r="M538">
            <v>3201833</v>
          </cell>
          <cell r="N538">
            <v>22794865</v>
          </cell>
          <cell r="O538">
            <v>0</v>
          </cell>
          <cell r="P538">
            <v>0</v>
          </cell>
          <cell r="Q538">
            <v>0</v>
          </cell>
          <cell r="R538">
            <v>22794865</v>
          </cell>
          <cell r="S538">
            <v>40</v>
          </cell>
          <cell r="T538">
            <v>64</v>
          </cell>
          <cell r="U538">
            <v>25</v>
          </cell>
          <cell r="V538">
            <v>0</v>
          </cell>
          <cell r="W538" t="str">
            <v>#REF!</v>
          </cell>
          <cell r="X538" t="str">
            <v>#REF!</v>
          </cell>
          <cell r="Y538" t="str">
            <v>05. Install Done</v>
          </cell>
        </row>
        <row r="539">
          <cell r="E539" t="str">
            <v>PT-2 ODC-RPN-FAB</v>
          </cell>
          <cell r="F539" t="str">
            <v>TA</v>
          </cell>
          <cell r="G539" t="str">
            <v>PO / SP</v>
          </cell>
          <cell r="H539" t="str">
            <v>C.Tel.99/LG 000/DR7-12700000/2021</v>
          </cell>
          <cell r="I539" t="str">
            <v>K.TEL.002022/HK.810/DR7-10400000/2021</v>
          </cell>
          <cell r="L539">
            <v>9020359</v>
          </cell>
          <cell r="M539">
            <v>1023851</v>
          </cell>
          <cell r="N539">
            <v>10044210</v>
          </cell>
          <cell r="O539">
            <v>0</v>
          </cell>
          <cell r="P539">
            <v>0</v>
          </cell>
          <cell r="Q539">
            <v>0</v>
          </cell>
          <cell r="R539">
            <v>10044210</v>
          </cell>
          <cell r="S539">
            <v>32</v>
          </cell>
          <cell r="T539">
            <v>32</v>
          </cell>
          <cell r="U539">
            <v>0</v>
          </cell>
          <cell r="V539">
            <v>0</v>
          </cell>
          <cell r="W539" t="str">
            <v>#REF!</v>
          </cell>
          <cell r="X539" t="str">
            <v>#REF!</v>
          </cell>
          <cell r="Y539" t="str">
            <v>05. Install Done</v>
          </cell>
        </row>
        <row r="540">
          <cell r="E540" t="str">
            <v>PT-2 &amp; PT-2 PLUS STO RAPPANG</v>
          </cell>
          <cell r="F540" t="str">
            <v>TA</v>
          </cell>
          <cell r="G540" t="str">
            <v>PO / SP</v>
          </cell>
          <cell r="H540" t="str">
            <v>C.Tel.99/LG 000/DR7-12700000/2021</v>
          </cell>
          <cell r="I540" t="str">
            <v>K.TEL.002022/HK.810/DR7-10400000/2021</v>
          </cell>
          <cell r="L540">
            <v>21536419</v>
          </cell>
          <cell r="M540">
            <v>4519477</v>
          </cell>
          <cell r="N540">
            <v>26055896</v>
          </cell>
          <cell r="O540">
            <v>0</v>
          </cell>
          <cell r="P540">
            <v>0</v>
          </cell>
          <cell r="Q540">
            <v>0</v>
          </cell>
          <cell r="R540">
            <v>26055896</v>
          </cell>
          <cell r="S540">
            <v>40</v>
          </cell>
          <cell r="T540">
            <v>40</v>
          </cell>
          <cell r="U540">
            <v>62</v>
          </cell>
          <cell r="V540">
            <v>0</v>
          </cell>
          <cell r="W540" t="str">
            <v>#REF!</v>
          </cell>
          <cell r="X540" t="str">
            <v>#REF!</v>
          </cell>
          <cell r="Y540" t="str">
            <v>05. Install Done</v>
          </cell>
        </row>
        <row r="541">
          <cell r="E541" t="str">
            <v>PT-2 ODC-SKG-FRF</v>
          </cell>
          <cell r="F541" t="str">
            <v>TA</v>
          </cell>
          <cell r="G541" t="str">
            <v>PO / SP</v>
          </cell>
          <cell r="H541" t="str">
            <v>C.Tel.99/LG 000/DR7-12700000/2021</v>
          </cell>
          <cell r="I541" t="str">
            <v>K.TEL.002022/HK.810/DR7-10400000/2021</v>
          </cell>
          <cell r="L541">
            <v>2654461</v>
          </cell>
          <cell r="M541">
            <v>294932</v>
          </cell>
          <cell r="N541">
            <v>2949393</v>
          </cell>
          <cell r="O541">
            <v>0</v>
          </cell>
          <cell r="P541">
            <v>0</v>
          </cell>
          <cell r="Q541">
            <v>0</v>
          </cell>
          <cell r="R541">
            <v>2949393</v>
          </cell>
          <cell r="S541">
            <v>8</v>
          </cell>
          <cell r="T541">
            <v>8</v>
          </cell>
          <cell r="U541">
            <v>0</v>
          </cell>
          <cell r="V541">
            <v>0</v>
          </cell>
          <cell r="W541" t="str">
            <v>#REF!</v>
          </cell>
          <cell r="X541" t="str">
            <v>#REF!</v>
          </cell>
          <cell r="Y541" t="str">
            <v>05. Install Done</v>
          </cell>
        </row>
        <row r="542">
          <cell r="E542" t="str">
            <v>PT-2 ODC-SKG-FRH</v>
          </cell>
          <cell r="F542" t="str">
            <v>TA</v>
          </cell>
          <cell r="G542" t="str">
            <v>PO / SP</v>
          </cell>
          <cell r="H542" t="str">
            <v>C.Tel.99/LG 000/DR7-12700000/2021</v>
          </cell>
          <cell r="I542" t="str">
            <v>K.TEL.002022/HK.810/DR7-10400000/2021</v>
          </cell>
          <cell r="L542">
            <v>17859033</v>
          </cell>
          <cell r="M542">
            <v>3325045</v>
          </cell>
          <cell r="N542">
            <v>21184078</v>
          </cell>
          <cell r="O542">
            <v>0</v>
          </cell>
          <cell r="P542">
            <v>0</v>
          </cell>
          <cell r="Q542">
            <v>0</v>
          </cell>
          <cell r="R542">
            <v>21184078</v>
          </cell>
          <cell r="S542">
            <v>8</v>
          </cell>
          <cell r="T542">
            <v>8</v>
          </cell>
          <cell r="U542">
            <v>28</v>
          </cell>
          <cell r="V542">
            <v>0</v>
          </cell>
          <cell r="W542" t="str">
            <v>#REF!</v>
          </cell>
          <cell r="X542" t="str">
            <v>#REF!</v>
          </cell>
          <cell r="Y542" t="str">
            <v>05. Install Done</v>
          </cell>
        </row>
        <row r="543">
          <cell r="E543" t="str">
            <v>PT-2 &amp; PT-2 PLUS STO MALILI</v>
          </cell>
          <cell r="F543" t="str">
            <v>TA</v>
          </cell>
          <cell r="G543" t="str">
            <v>PO / SP</v>
          </cell>
          <cell r="H543" t="str">
            <v>C.Tel.99/LG 000/DR7-12700000/2021</v>
          </cell>
          <cell r="I543" t="str">
            <v>K.TEL.002022/HK.810/DR7-10400000/2021</v>
          </cell>
          <cell r="L543">
            <v>24225554</v>
          </cell>
          <cell r="M543">
            <v>5153110</v>
          </cell>
          <cell r="N543">
            <v>29378664</v>
          </cell>
          <cell r="O543">
            <v>0</v>
          </cell>
          <cell r="P543">
            <v>0</v>
          </cell>
          <cell r="Q543">
            <v>0</v>
          </cell>
          <cell r="R543">
            <v>29378664</v>
          </cell>
          <cell r="S543">
            <v>24</v>
          </cell>
          <cell r="T543">
            <v>32</v>
          </cell>
          <cell r="U543">
            <v>72</v>
          </cell>
          <cell r="V543">
            <v>0</v>
          </cell>
          <cell r="W543" t="str">
            <v>#REF!</v>
          </cell>
          <cell r="X543" t="str">
            <v>#REF!</v>
          </cell>
          <cell r="Y543" t="str">
            <v>05. Install Done</v>
          </cell>
        </row>
        <row r="544">
          <cell r="E544" t="str">
            <v>PT-2 ODC-MLL-FB</v>
          </cell>
          <cell r="F544" t="str">
            <v>TA</v>
          </cell>
          <cell r="G544" t="str">
            <v>PO / SP</v>
          </cell>
          <cell r="H544" t="str">
            <v>C.Tel.99/LG 000/DR7-12700000/2021</v>
          </cell>
          <cell r="I544" t="str">
            <v>K.TEL.002022/HK.810/DR7-10400000/2021</v>
          </cell>
          <cell r="L544">
            <v>2654461</v>
          </cell>
          <cell r="M544">
            <v>294932</v>
          </cell>
          <cell r="N544">
            <v>2949393</v>
          </cell>
          <cell r="O544">
            <v>0</v>
          </cell>
          <cell r="P544">
            <v>0</v>
          </cell>
          <cell r="Q544">
            <v>0</v>
          </cell>
          <cell r="R544">
            <v>2949393</v>
          </cell>
          <cell r="S544">
            <v>8</v>
          </cell>
          <cell r="T544">
            <v>24</v>
          </cell>
          <cell r="U544">
            <v>0</v>
          </cell>
          <cell r="V544">
            <v>0</v>
          </cell>
          <cell r="W544" t="str">
            <v>#REF!</v>
          </cell>
          <cell r="X544" t="str">
            <v>#REF!</v>
          </cell>
          <cell r="Y544" t="str">
            <v>05. Install Done</v>
          </cell>
        </row>
        <row r="545">
          <cell r="E545" t="str">
            <v>PT-2 ODC-MAS-FA</v>
          </cell>
          <cell r="F545" t="str">
            <v>TA</v>
          </cell>
          <cell r="G545" t="str">
            <v>PO / SP</v>
          </cell>
          <cell r="H545" t="str">
            <v>C.Tel.99/LG 000/DR7-12700000/2021</v>
          </cell>
          <cell r="I545" t="str">
            <v>K.TEL.002022/HK.810/DR7-10400000/2021</v>
          </cell>
          <cell r="L545">
            <v>40011953</v>
          </cell>
          <cell r="M545">
            <v>6021994</v>
          </cell>
          <cell r="N545">
            <v>46033947</v>
          </cell>
          <cell r="O545">
            <v>0</v>
          </cell>
          <cell r="P545">
            <v>0</v>
          </cell>
          <cell r="Q545">
            <v>0</v>
          </cell>
          <cell r="R545">
            <v>46033947</v>
          </cell>
          <cell r="S545">
            <v>88</v>
          </cell>
          <cell r="T545">
            <v>24</v>
          </cell>
          <cell r="U545">
            <v>37</v>
          </cell>
          <cell r="V545">
            <v>0</v>
          </cell>
          <cell r="W545" t="str">
            <v>#REF!</v>
          </cell>
          <cell r="X545" t="str">
            <v>#REF!</v>
          </cell>
          <cell r="Y545" t="str">
            <v>05. Install Done</v>
          </cell>
        </row>
        <row r="546">
          <cell r="E546" t="str">
            <v>PT-2 ODC-MAS-FB</v>
          </cell>
          <cell r="F546" t="str">
            <v>TA</v>
          </cell>
          <cell r="G546" t="str">
            <v>PO / SP</v>
          </cell>
          <cell r="H546" t="str">
            <v>C.Tel.99/LG 000/DR7-12700000/2021</v>
          </cell>
          <cell r="I546" t="str">
            <v>K.TEL.002022/HK.810/DR7-10400000/2021</v>
          </cell>
          <cell r="L546">
            <v>4776427</v>
          </cell>
          <cell r="M546">
            <v>537905</v>
          </cell>
          <cell r="N546">
            <v>5314332</v>
          </cell>
          <cell r="O546">
            <v>0</v>
          </cell>
          <cell r="P546">
            <v>0</v>
          </cell>
          <cell r="Q546">
            <v>0</v>
          </cell>
          <cell r="R546">
            <v>5314332</v>
          </cell>
          <cell r="S546">
            <v>16</v>
          </cell>
          <cell r="T546">
            <v>56</v>
          </cell>
          <cell r="U546">
            <v>0</v>
          </cell>
          <cell r="V546">
            <v>0</v>
          </cell>
          <cell r="W546" t="str">
            <v>#REF!</v>
          </cell>
          <cell r="X546" t="str">
            <v>#REF!</v>
          </cell>
          <cell r="Y546" t="str">
            <v>05. Install Done</v>
          </cell>
        </row>
        <row r="547">
          <cell r="E547" t="str">
            <v>PT-2 PLUS ODC-MAS-FAE</v>
          </cell>
          <cell r="F547" t="str">
            <v>TA</v>
          </cell>
          <cell r="G547" t="str">
            <v>PO / SP</v>
          </cell>
          <cell r="H547" t="str">
            <v>C.Tel.99/LG 000/DR7-12700000/2021</v>
          </cell>
          <cell r="I547" t="str">
            <v>K.TEL.002022/HK.810/DR7-10400000/2021</v>
          </cell>
          <cell r="L547">
            <v>43312694</v>
          </cell>
          <cell r="M547">
            <v>8256401</v>
          </cell>
          <cell r="N547">
            <v>51569095</v>
          </cell>
          <cell r="O547">
            <v>0</v>
          </cell>
          <cell r="P547">
            <v>0</v>
          </cell>
          <cell r="Q547">
            <v>0</v>
          </cell>
          <cell r="R547">
            <v>51569095</v>
          </cell>
          <cell r="S547">
            <v>32</v>
          </cell>
          <cell r="T547">
            <v>80</v>
          </cell>
          <cell r="U547">
            <v>75</v>
          </cell>
          <cell r="V547">
            <v>0</v>
          </cell>
          <cell r="W547" t="str">
            <v>#REF!</v>
          </cell>
          <cell r="X547" t="str">
            <v>#REF!</v>
          </cell>
          <cell r="Y547" t="str">
            <v>05. Install Done</v>
          </cell>
        </row>
        <row r="548">
          <cell r="E548" t="str">
            <v>BAEBUNTA</v>
          </cell>
          <cell r="F548" t="str">
            <v>TA</v>
          </cell>
          <cell r="G548" t="str">
            <v>PO / SP</v>
          </cell>
          <cell r="H548" t="str">
            <v>C.Tel.99/LG 000/DR7-12700000/2021</v>
          </cell>
          <cell r="I548" t="str">
            <v>K.TEL.002022/HK.810/DR7-10400000/2021</v>
          </cell>
          <cell r="L548">
            <v>273784996</v>
          </cell>
          <cell r="M548">
            <v>61148240</v>
          </cell>
          <cell r="N548">
            <v>334933236</v>
          </cell>
          <cell r="O548">
            <v>0</v>
          </cell>
          <cell r="P548">
            <v>0</v>
          </cell>
          <cell r="Q548">
            <v>0</v>
          </cell>
          <cell r="R548">
            <v>334933236</v>
          </cell>
          <cell r="S548">
            <v>112</v>
          </cell>
          <cell r="T548">
            <v>136</v>
          </cell>
          <cell r="U548">
            <v>922</v>
          </cell>
          <cell r="V548">
            <v>0</v>
          </cell>
          <cell r="W548" t="str">
            <v>#REF!</v>
          </cell>
          <cell r="X548" t="str">
            <v>#REF!</v>
          </cell>
          <cell r="Y548" t="str">
            <v>05. Install Done</v>
          </cell>
        </row>
        <row r="549">
          <cell r="E549" t="str">
            <v>BONE-BONE</v>
          </cell>
          <cell r="F549" t="str">
            <v>TA</v>
          </cell>
          <cell r="G549" t="str">
            <v>PO / SP</v>
          </cell>
          <cell r="H549" t="str">
            <v>C.Tel.99/LG 000/DR7-12700000/2021</v>
          </cell>
          <cell r="I549" t="str">
            <v>K.TEL.002022/HK.810/DR7-10400000/2021</v>
          </cell>
          <cell r="L549">
            <v>174474888</v>
          </cell>
          <cell r="M549">
            <v>37788269</v>
          </cell>
          <cell r="N549">
            <v>212263157</v>
          </cell>
          <cell r="O549">
            <v>0</v>
          </cell>
          <cell r="P549">
            <v>0</v>
          </cell>
          <cell r="Q549">
            <v>0</v>
          </cell>
          <cell r="R549">
            <v>212263157</v>
          </cell>
          <cell r="S549">
            <v>72</v>
          </cell>
          <cell r="T549">
            <v>72</v>
          </cell>
          <cell r="U549">
            <v>475</v>
          </cell>
          <cell r="V549">
            <v>0</v>
          </cell>
          <cell r="W549" t="str">
            <v>#REF!</v>
          </cell>
          <cell r="X549" t="str">
            <v>#REF!</v>
          </cell>
          <cell r="Y549" t="str">
            <v>05. Install Done</v>
          </cell>
        </row>
        <row r="550">
          <cell r="E550" t="str">
            <v>PT-2 ODC-PLP-FD</v>
          </cell>
          <cell r="F550" t="str">
            <v>TA</v>
          </cell>
          <cell r="G550" t="str">
            <v>PO / SP</v>
          </cell>
          <cell r="H550" t="str">
            <v>C.Tel.99/LG 000/DR7-12700000/2021</v>
          </cell>
          <cell r="I550" t="str">
            <v>K.TEL.002022/HK.810/DR7-10400000/2021</v>
          </cell>
          <cell r="L550">
            <v>2654461</v>
          </cell>
          <cell r="M550">
            <v>294932</v>
          </cell>
          <cell r="N550">
            <v>2949393</v>
          </cell>
          <cell r="O550">
            <v>0</v>
          </cell>
          <cell r="P550">
            <v>0</v>
          </cell>
          <cell r="Q550">
            <v>0</v>
          </cell>
          <cell r="R550">
            <v>2949393</v>
          </cell>
          <cell r="S550">
            <v>8</v>
          </cell>
          <cell r="T550">
            <v>8</v>
          </cell>
          <cell r="U550">
            <v>0</v>
          </cell>
          <cell r="V550">
            <v>0</v>
          </cell>
          <cell r="W550" t="str">
            <v>#REF!</v>
          </cell>
          <cell r="X550" t="str">
            <v>#REF!</v>
          </cell>
          <cell r="Y550" t="str">
            <v>05. Install Done</v>
          </cell>
        </row>
        <row r="551">
          <cell r="E551" t="str">
            <v>PT-2 ODC-PLP-FW</v>
          </cell>
          <cell r="F551" t="str">
            <v>TA</v>
          </cell>
          <cell r="G551" t="str">
            <v>PO / SP</v>
          </cell>
          <cell r="H551" t="str">
            <v>C.Tel.99/LG 000/DR7-12700000/2021</v>
          </cell>
          <cell r="I551" t="str">
            <v>K.TEL.002022/HK.810/DR7-10400000/2021</v>
          </cell>
          <cell r="L551">
            <v>2654461</v>
          </cell>
          <cell r="M551">
            <v>294932</v>
          </cell>
          <cell r="N551">
            <v>2949393</v>
          </cell>
          <cell r="O551">
            <v>0</v>
          </cell>
          <cell r="P551">
            <v>0</v>
          </cell>
          <cell r="Q551">
            <v>0</v>
          </cell>
          <cell r="R551">
            <v>2949393</v>
          </cell>
          <cell r="S551">
            <v>8</v>
          </cell>
          <cell r="T551">
            <v>8</v>
          </cell>
          <cell r="U551">
            <v>0</v>
          </cell>
          <cell r="V551">
            <v>0</v>
          </cell>
          <cell r="W551" t="str">
            <v>#REF!</v>
          </cell>
          <cell r="X551" t="str">
            <v>#REF!</v>
          </cell>
          <cell r="Y551" t="str">
            <v>05. Install Done</v>
          </cell>
        </row>
        <row r="552">
          <cell r="E552" t="str">
            <v>PT-2 ODC-PLP-FAZ</v>
          </cell>
          <cell r="F552" t="str">
            <v>TA</v>
          </cell>
          <cell r="G552" t="str">
            <v>PO / SP</v>
          </cell>
          <cell r="H552" t="str">
            <v>C.Tel.99/LG 000/DR7-12700000/2021</v>
          </cell>
          <cell r="I552" t="str">
            <v>K.TEL.002022/HK.810/DR7-10400000/2021</v>
          </cell>
          <cell r="L552">
            <v>4776427</v>
          </cell>
          <cell r="M552">
            <v>537905</v>
          </cell>
          <cell r="N552">
            <v>5314332</v>
          </cell>
          <cell r="O552">
            <v>0</v>
          </cell>
          <cell r="P552">
            <v>0</v>
          </cell>
          <cell r="Q552">
            <v>0</v>
          </cell>
          <cell r="R552">
            <v>5314332</v>
          </cell>
          <cell r="S552">
            <v>16</v>
          </cell>
          <cell r="T552">
            <v>16</v>
          </cell>
          <cell r="U552">
            <v>0</v>
          </cell>
          <cell r="V552">
            <v>0</v>
          </cell>
          <cell r="W552" t="str">
            <v>#REF!</v>
          </cell>
          <cell r="X552" t="str">
            <v>#REF!</v>
          </cell>
          <cell r="Y552" t="str">
            <v>05. Install Done</v>
          </cell>
        </row>
        <row r="553">
          <cell r="E553" t="str">
            <v>PT-2 PLUS ODC-PLP-FBD</v>
          </cell>
          <cell r="F553" t="str">
            <v>TA</v>
          </cell>
          <cell r="G553" t="str">
            <v>PO / SP</v>
          </cell>
          <cell r="H553" t="str">
            <v>C.Tel.99/LG 000/DR7-12700000/2021</v>
          </cell>
          <cell r="I553" t="str">
            <v>K.TEL.002022/HK.810/DR7-10400000/2021</v>
          </cell>
          <cell r="L553">
            <v>106852960</v>
          </cell>
          <cell r="M553">
            <v>24599806</v>
          </cell>
          <cell r="N553">
            <v>131452766</v>
          </cell>
          <cell r="O553">
            <v>0</v>
          </cell>
          <cell r="P553">
            <v>0</v>
          </cell>
          <cell r="Q553">
            <v>0</v>
          </cell>
          <cell r="R553">
            <v>131452766</v>
          </cell>
          <cell r="S553">
            <v>56</v>
          </cell>
          <cell r="T553">
            <v>56</v>
          </cell>
          <cell r="U553">
            <v>356</v>
          </cell>
          <cell r="V553">
            <v>0</v>
          </cell>
          <cell r="W553" t="str">
            <v>#REF!</v>
          </cell>
          <cell r="X553" t="str">
            <v>#REF!</v>
          </cell>
          <cell r="Y553" t="str">
            <v>05. Install Done</v>
          </cell>
        </row>
        <row r="554">
          <cell r="E554" t="str">
            <v>PT-2 PLUS ODC-PLP-FBF</v>
          </cell>
          <cell r="F554" t="str">
            <v>TA</v>
          </cell>
          <cell r="G554" t="str">
            <v>PO / SP</v>
          </cell>
          <cell r="H554" t="str">
            <v>C.Tel.99/LG 000/DR7-12700000/2021</v>
          </cell>
          <cell r="I554" t="str">
            <v>K.TEL.002022/HK.810/DR7-10400000/2021</v>
          </cell>
          <cell r="L554">
            <v>38924241</v>
          </cell>
          <cell r="M554">
            <v>9002550</v>
          </cell>
          <cell r="N554">
            <v>47926791</v>
          </cell>
          <cell r="O554">
            <v>0</v>
          </cell>
          <cell r="P554">
            <v>0</v>
          </cell>
          <cell r="Q554">
            <v>0</v>
          </cell>
          <cell r="R554">
            <v>47926791</v>
          </cell>
          <cell r="S554">
            <v>40</v>
          </cell>
          <cell r="T554">
            <v>40</v>
          </cell>
          <cell r="U554">
            <v>131</v>
          </cell>
          <cell r="V554">
            <v>0</v>
          </cell>
          <cell r="W554" t="str">
            <v>#REF!</v>
          </cell>
          <cell r="X554" t="str">
            <v>#REF!</v>
          </cell>
          <cell r="Y554" t="str">
            <v>05. Install Done</v>
          </cell>
        </row>
        <row r="555">
          <cell r="E555" t="str">
            <v>PT-2 PLUS ODC-PLP-FQ</v>
          </cell>
          <cell r="F555" t="str">
            <v>TA</v>
          </cell>
          <cell r="G555" t="str">
            <v>PO / SP</v>
          </cell>
          <cell r="H555" t="str">
            <v>C.Tel.99/LG 000/DR7-12700000/2021</v>
          </cell>
          <cell r="I555" t="str">
            <v>K.TEL.002022/HK.810/DR7-10400000/2021</v>
          </cell>
          <cell r="L555">
            <v>42371217</v>
          </cell>
          <cell r="M555">
            <v>8061632</v>
          </cell>
          <cell r="N555">
            <v>50432849</v>
          </cell>
          <cell r="O555">
            <v>0</v>
          </cell>
          <cell r="P555">
            <v>0</v>
          </cell>
          <cell r="Q555">
            <v>0</v>
          </cell>
          <cell r="R555">
            <v>50432849</v>
          </cell>
          <cell r="S555">
            <v>32</v>
          </cell>
          <cell r="T555">
            <v>32</v>
          </cell>
          <cell r="U555">
            <v>78</v>
          </cell>
          <cell r="V555">
            <v>0</v>
          </cell>
          <cell r="W555" t="str">
            <v>#REF!</v>
          </cell>
          <cell r="X555" t="str">
            <v>#REF!</v>
          </cell>
          <cell r="Y555" t="str">
            <v>05. Install Done</v>
          </cell>
        </row>
        <row r="556">
          <cell r="E556" t="str">
            <v>PT-2 ODC-BAR-FAJ</v>
          </cell>
          <cell r="F556" t="str">
            <v>TA</v>
          </cell>
          <cell r="G556" t="str">
            <v>PO / SP</v>
          </cell>
          <cell r="H556" t="str">
            <v>C.Tel.99/LG 000/DR7-12700000/2021</v>
          </cell>
          <cell r="I556" t="str">
            <v>K.TEL.002022/HK.810/DR7-10400000/2021</v>
          </cell>
          <cell r="L556">
            <v>4776427</v>
          </cell>
          <cell r="M556">
            <v>537905</v>
          </cell>
          <cell r="N556">
            <v>5314332</v>
          </cell>
          <cell r="O556">
            <v>0</v>
          </cell>
          <cell r="P556">
            <v>0</v>
          </cell>
          <cell r="Q556">
            <v>0</v>
          </cell>
          <cell r="R556">
            <v>5314332</v>
          </cell>
          <cell r="S556">
            <v>16</v>
          </cell>
          <cell r="T556">
            <v>16</v>
          </cell>
          <cell r="U556">
            <v>0</v>
          </cell>
          <cell r="V556">
            <v>0</v>
          </cell>
          <cell r="W556" t="str">
            <v>#REF!</v>
          </cell>
          <cell r="X556" t="str">
            <v>#REF!</v>
          </cell>
          <cell r="Y556" t="str">
            <v>05. Install Done</v>
          </cell>
        </row>
        <row r="557">
          <cell r="E557" t="str">
            <v>PT-2 PLUS ODC-PRE-FP</v>
          </cell>
          <cell r="F557" t="str">
            <v>TA</v>
          </cell>
          <cell r="G557" t="str">
            <v>PO / SP</v>
          </cell>
          <cell r="H557" t="str">
            <v>C.Tel.99/LG 000/DR7-12700000/2021</v>
          </cell>
          <cell r="I557" t="str">
            <v>K.TEL.002022/HK.810/DR7-10400000/2021</v>
          </cell>
          <cell r="L557">
            <v>10983003</v>
          </cell>
          <cell r="M557">
            <v>2213990</v>
          </cell>
          <cell r="N557">
            <v>13196993</v>
          </cell>
          <cell r="O557">
            <v>0</v>
          </cell>
          <cell r="P557">
            <v>0</v>
          </cell>
          <cell r="Q557">
            <v>0</v>
          </cell>
          <cell r="R557">
            <v>13196993</v>
          </cell>
          <cell r="S557">
            <v>8</v>
          </cell>
          <cell r="T557">
            <v>112</v>
          </cell>
          <cell r="U557">
            <v>25</v>
          </cell>
          <cell r="V557">
            <v>0</v>
          </cell>
          <cell r="W557" t="str">
            <v>#REF!</v>
          </cell>
          <cell r="X557" t="str">
            <v>#REF!</v>
          </cell>
          <cell r="Y557" t="str">
            <v>06. Selesai CT</v>
          </cell>
        </row>
        <row r="558">
          <cell r="E558" t="str">
            <v>PT-2 ODC-PIN-FC</v>
          </cell>
          <cell r="F558" t="str">
            <v>TA</v>
          </cell>
          <cell r="G558" t="str">
            <v>PO / SP</v>
          </cell>
          <cell r="H558" t="str">
            <v>C.Tel.99/LG 000/DR7-12700000/2021</v>
          </cell>
          <cell r="I558" t="str">
            <v>K.TEL.002022/HK.810/DR7-10400000/2021</v>
          </cell>
          <cell r="L558">
            <v>13796786</v>
          </cell>
          <cell r="M558">
            <v>1561756</v>
          </cell>
          <cell r="N558">
            <v>15358542</v>
          </cell>
          <cell r="O558">
            <v>0</v>
          </cell>
          <cell r="P558">
            <v>0</v>
          </cell>
          <cell r="Q558">
            <v>0</v>
          </cell>
          <cell r="R558">
            <v>15358542</v>
          </cell>
          <cell r="S558">
            <v>48</v>
          </cell>
          <cell r="T558">
            <v>48</v>
          </cell>
          <cell r="U558">
            <v>0</v>
          </cell>
          <cell r="V558">
            <v>0</v>
          </cell>
          <cell r="W558" t="str">
            <v>#REF!</v>
          </cell>
          <cell r="X558" t="str">
            <v>#REF!</v>
          </cell>
          <cell r="Y558" t="str">
            <v>05. Install Done</v>
          </cell>
        </row>
        <row r="559">
          <cell r="E559" t="str">
            <v>PT-2 &amp; PT-2 PLUS ODC-PIN-FAJ</v>
          </cell>
          <cell r="F559" t="str">
            <v>TA</v>
          </cell>
          <cell r="G559" t="str">
            <v>PO / SP</v>
          </cell>
          <cell r="H559" t="str">
            <v>C.Tel.99/LG 000/DR7-12700000/2021</v>
          </cell>
          <cell r="I559" t="str">
            <v>K.TEL.002022/HK.810/DR7-10400000/2021</v>
          </cell>
          <cell r="L559">
            <v>88112181</v>
          </cell>
          <cell r="M559">
            <v>17935346</v>
          </cell>
          <cell r="N559">
            <v>106047527</v>
          </cell>
          <cell r="O559">
            <v>0</v>
          </cell>
          <cell r="P559">
            <v>0</v>
          </cell>
          <cell r="Q559">
            <v>0</v>
          </cell>
          <cell r="R559">
            <v>106047527</v>
          </cell>
          <cell r="S559">
            <v>48</v>
          </cell>
          <cell r="T559">
            <v>48</v>
          </cell>
          <cell r="U559">
            <v>218</v>
          </cell>
          <cell r="V559">
            <v>0</v>
          </cell>
          <cell r="W559" t="str">
            <v>#REF!</v>
          </cell>
          <cell r="X559" t="str">
            <v>#REF!</v>
          </cell>
          <cell r="Y559" t="str">
            <v>05. Install Done</v>
          </cell>
        </row>
        <row r="560">
          <cell r="E560" t="str">
            <v>PT-2 ODC-PIN-FAN</v>
          </cell>
          <cell r="F560" t="str">
            <v>TA</v>
          </cell>
          <cell r="G560" t="str">
            <v>PO / SP</v>
          </cell>
          <cell r="H560" t="str">
            <v>C.Tel.99/LG 000/DR7-12700000/2021</v>
          </cell>
          <cell r="I560" t="str">
            <v>K.TEL.002022/HK.810/DR7-10400000/2021</v>
          </cell>
          <cell r="L560">
            <v>6850801</v>
          </cell>
          <cell r="M560">
            <v>768142</v>
          </cell>
          <cell r="N560">
            <v>7618943</v>
          </cell>
          <cell r="O560">
            <v>0</v>
          </cell>
          <cell r="P560">
            <v>0</v>
          </cell>
          <cell r="Q560">
            <v>0</v>
          </cell>
          <cell r="R560">
            <v>7618943</v>
          </cell>
          <cell r="S560">
            <v>24</v>
          </cell>
          <cell r="T560">
            <v>8</v>
          </cell>
          <cell r="U560">
            <v>0</v>
          </cell>
          <cell r="V560">
            <v>0</v>
          </cell>
          <cell r="W560" t="str">
            <v>#REF!</v>
          </cell>
          <cell r="X560" t="str">
            <v>#REF!</v>
          </cell>
          <cell r="Y560" t="str">
            <v>05. Install Done</v>
          </cell>
        </row>
        <row r="561">
          <cell r="E561" t="str">
            <v>PT-2 &amp; PT-2 PLUS ODC-PIN-FAS</v>
          </cell>
          <cell r="F561" t="str">
            <v>TA</v>
          </cell>
          <cell r="G561" t="str">
            <v>PO / SP</v>
          </cell>
          <cell r="H561" t="str">
            <v>C.Tel.99/LG 000/DR7-12700000/2021</v>
          </cell>
          <cell r="I561" t="str">
            <v>K.TEL.002022/HK.810/DR7-10400000/2021</v>
          </cell>
          <cell r="L561">
            <v>22892669</v>
          </cell>
          <cell r="M561">
            <v>4871483</v>
          </cell>
          <cell r="N561">
            <v>27764152</v>
          </cell>
          <cell r="O561">
            <v>0</v>
          </cell>
          <cell r="P561">
            <v>0</v>
          </cell>
          <cell r="Q561">
            <v>0</v>
          </cell>
          <cell r="R561">
            <v>27764152</v>
          </cell>
          <cell r="S561">
            <v>16</v>
          </cell>
          <cell r="T561">
            <v>24</v>
          </cell>
          <cell r="U561">
            <v>68</v>
          </cell>
          <cell r="V561">
            <v>0</v>
          </cell>
          <cell r="W561" t="str">
            <v>#REF!</v>
          </cell>
          <cell r="X561" t="str">
            <v>#REF!</v>
          </cell>
          <cell r="Y561" t="str">
            <v>05. Install Done</v>
          </cell>
        </row>
        <row r="562">
          <cell r="E562" t="str">
            <v>PT-2 PLUS ODC-PLP-FM</v>
          </cell>
          <cell r="F562" t="str">
            <v>TA</v>
          </cell>
          <cell r="G562" t="str">
            <v>PO / SP</v>
          </cell>
          <cell r="H562" t="str">
            <v>C.Tel.99/LG 000/DR7-12700000/2021</v>
          </cell>
          <cell r="I562" t="str">
            <v>K.TEL.002022/HK.810/DR7-10400000/2021</v>
          </cell>
          <cell r="L562">
            <v>21973567</v>
          </cell>
          <cell r="M562">
            <v>4325819</v>
          </cell>
          <cell r="N562">
            <v>26299386</v>
          </cell>
          <cell r="O562">
            <v>0</v>
          </cell>
          <cell r="P562">
            <v>0</v>
          </cell>
          <cell r="Q562">
            <v>0</v>
          </cell>
          <cell r="R562">
            <v>26299386</v>
          </cell>
          <cell r="S562">
            <v>16</v>
          </cell>
          <cell r="T562">
            <v>24</v>
          </cell>
          <cell r="U562">
            <v>50</v>
          </cell>
          <cell r="V562">
            <v>0</v>
          </cell>
          <cell r="W562" t="str">
            <v>#REF!</v>
          </cell>
          <cell r="X562" t="str">
            <v>#REF!</v>
          </cell>
          <cell r="Y562" t="str">
            <v>05. Install Done</v>
          </cell>
        </row>
        <row r="563">
          <cell r="E563" t="str">
            <v>PT-2 ODC-PLP-FS</v>
          </cell>
          <cell r="F563" t="str">
            <v>TA</v>
          </cell>
          <cell r="G563" t="str">
            <v>PO / SP</v>
          </cell>
          <cell r="H563" t="str">
            <v>C.Tel.99/LG 000/DR7-12700000/2021</v>
          </cell>
          <cell r="I563" t="str">
            <v>K.TEL.002022/HK.810/DR7-10400000/2021</v>
          </cell>
          <cell r="L563">
            <v>8972767</v>
          </cell>
          <cell r="M563">
            <v>1011115</v>
          </cell>
          <cell r="N563">
            <v>9983882</v>
          </cell>
          <cell r="O563">
            <v>0</v>
          </cell>
          <cell r="P563">
            <v>0</v>
          </cell>
          <cell r="Q563">
            <v>0</v>
          </cell>
          <cell r="R563">
            <v>9983882</v>
          </cell>
          <cell r="S563">
            <v>32</v>
          </cell>
          <cell r="T563">
            <v>48</v>
          </cell>
          <cell r="U563">
            <v>0</v>
          </cell>
          <cell r="V563">
            <v>0</v>
          </cell>
          <cell r="W563" t="str">
            <v>#REF!</v>
          </cell>
          <cell r="X563" t="str">
            <v>#REF!</v>
          </cell>
          <cell r="Y563" t="str">
            <v>05. Install Done</v>
          </cell>
        </row>
        <row r="564">
          <cell r="E564" t="str">
            <v>PT-2 PLUS ODC-PLP-FT</v>
          </cell>
          <cell r="F564" t="str">
            <v>TA</v>
          </cell>
          <cell r="G564" t="str">
            <v>PO / SP</v>
          </cell>
          <cell r="H564" t="str">
            <v>C.Tel.99/LG 000/DR7-12700000/2021</v>
          </cell>
          <cell r="I564" t="str">
            <v>K.TEL.002022/HK.810/DR7-10400000/2021</v>
          </cell>
          <cell r="L564">
            <v>30757768</v>
          </cell>
          <cell r="M564">
            <v>6127820</v>
          </cell>
          <cell r="N564">
            <v>36885588</v>
          </cell>
          <cell r="O564">
            <v>0</v>
          </cell>
          <cell r="P564">
            <v>0</v>
          </cell>
          <cell r="Q564">
            <v>0</v>
          </cell>
          <cell r="R564">
            <v>36885588</v>
          </cell>
          <cell r="S564">
            <v>16</v>
          </cell>
          <cell r="T564">
            <v>16</v>
          </cell>
          <cell r="U564">
            <v>68</v>
          </cell>
          <cell r="V564">
            <v>0</v>
          </cell>
          <cell r="W564" t="str">
            <v>#REF!</v>
          </cell>
          <cell r="X564" t="str">
            <v>#REF!</v>
          </cell>
          <cell r="Y564" t="str">
            <v>05. Install Done</v>
          </cell>
        </row>
        <row r="565">
          <cell r="E565" t="str">
            <v>SUKAMAJU</v>
          </cell>
          <cell r="F565" t="str">
            <v>TA</v>
          </cell>
          <cell r="G565" t="str">
            <v>PO / SP</v>
          </cell>
          <cell r="H565" t="str">
            <v>C.Tel.99/LG 000/DR7-12700000/2021</v>
          </cell>
          <cell r="I565" t="str">
            <v>K.TEL.002022/HK.810/DR7-10400000/2021</v>
          </cell>
          <cell r="L565">
            <v>458293588</v>
          </cell>
          <cell r="M565">
            <v>91145174</v>
          </cell>
          <cell r="N565">
            <v>549438762</v>
          </cell>
          <cell r="O565">
            <v>0</v>
          </cell>
          <cell r="P565">
            <v>0</v>
          </cell>
          <cell r="Q565">
            <v>0</v>
          </cell>
          <cell r="R565">
            <v>549438762</v>
          </cell>
          <cell r="S565">
            <v>192</v>
          </cell>
          <cell r="T565">
            <v>120</v>
          </cell>
          <cell r="U565">
            <v>1100</v>
          </cell>
          <cell r="V565">
            <v>0</v>
          </cell>
          <cell r="W565" t="str">
            <v>#REF!</v>
          </cell>
          <cell r="X565" t="str">
            <v>#REF!</v>
          </cell>
          <cell r="Y565" t="str">
            <v>05. Install Done</v>
          </cell>
        </row>
        <row r="566">
          <cell r="E566" t="str">
            <v>PT-2 ODC-SRK-FB</v>
          </cell>
          <cell r="F566" t="str">
            <v>TA</v>
          </cell>
          <cell r="G566" t="str">
            <v>PO / SP</v>
          </cell>
          <cell r="H566" t="str">
            <v>C.Tel.99/LG 000/DR7-12700000/2021</v>
          </cell>
          <cell r="I566" t="str">
            <v>K.TEL.002022/HK.810/DR7-10400000/2021</v>
          </cell>
          <cell r="L566">
            <v>4776427</v>
          </cell>
          <cell r="M566">
            <v>537905</v>
          </cell>
          <cell r="N566">
            <v>5314332</v>
          </cell>
          <cell r="O566">
            <v>0</v>
          </cell>
          <cell r="P566">
            <v>0</v>
          </cell>
          <cell r="Q566">
            <v>0</v>
          </cell>
          <cell r="R566">
            <v>5314332</v>
          </cell>
          <cell r="S566">
            <v>16</v>
          </cell>
          <cell r="T566">
            <v>56</v>
          </cell>
          <cell r="U566">
            <v>0</v>
          </cell>
          <cell r="V566">
            <v>0</v>
          </cell>
          <cell r="W566" t="str">
            <v>#REF!</v>
          </cell>
          <cell r="X566" t="str">
            <v>#REF!</v>
          </cell>
          <cell r="Y566" t="str">
            <v>05. Install Done</v>
          </cell>
        </row>
        <row r="567">
          <cell r="E567" t="str">
            <v>PT-2 ODC-SRK-FAD</v>
          </cell>
          <cell r="F567" t="str">
            <v>TA</v>
          </cell>
          <cell r="G567" t="str">
            <v>PO / SP</v>
          </cell>
          <cell r="H567" t="str">
            <v>C.Tel.99/LG 000/DR7-12700000/2021</v>
          </cell>
          <cell r="I567" t="str">
            <v>K.TEL.002022/HK.810/DR7-10400000/2021</v>
          </cell>
          <cell r="L567">
            <v>2606869</v>
          </cell>
          <cell r="M567">
            <v>282196</v>
          </cell>
          <cell r="N567">
            <v>2889065</v>
          </cell>
          <cell r="O567">
            <v>0</v>
          </cell>
          <cell r="P567">
            <v>0</v>
          </cell>
          <cell r="Q567">
            <v>0</v>
          </cell>
          <cell r="R567">
            <v>2889065</v>
          </cell>
          <cell r="S567">
            <v>8</v>
          </cell>
          <cell r="T567">
            <v>16</v>
          </cell>
          <cell r="U567">
            <v>0</v>
          </cell>
          <cell r="V567">
            <v>0</v>
          </cell>
          <cell r="W567" t="str">
            <v>#REF!</v>
          </cell>
          <cell r="X567" t="str">
            <v>#REF!</v>
          </cell>
          <cell r="Y567" t="str">
            <v>05. Install Done</v>
          </cell>
        </row>
        <row r="568">
          <cell r="E568" t="str">
            <v>PT-2 PLUS ODC-SRK-FAE</v>
          </cell>
          <cell r="F568" t="str">
            <v>TA</v>
          </cell>
          <cell r="G568" t="str">
            <v>PO / SP</v>
          </cell>
          <cell r="H568" t="str">
            <v>C.Tel.99/LG 000/DR7-12700000/2021</v>
          </cell>
          <cell r="I568" t="str">
            <v>K.TEL.002022/HK.810/DR7-10400000/2021</v>
          </cell>
          <cell r="L568">
            <v>32602074</v>
          </cell>
          <cell r="M568">
            <v>7304183</v>
          </cell>
          <cell r="N568">
            <v>39906257</v>
          </cell>
          <cell r="O568">
            <v>0</v>
          </cell>
          <cell r="P568">
            <v>0</v>
          </cell>
          <cell r="Q568">
            <v>0</v>
          </cell>
          <cell r="R568">
            <v>39906257</v>
          </cell>
          <cell r="S568">
            <v>24</v>
          </cell>
          <cell r="T568">
            <v>24</v>
          </cell>
          <cell r="U568">
            <v>112</v>
          </cell>
          <cell r="V568">
            <v>0</v>
          </cell>
          <cell r="W568" t="str">
            <v>#REF!</v>
          </cell>
          <cell r="X568" t="str">
            <v>#REF!</v>
          </cell>
          <cell r="Y568" t="str">
            <v>05. Install Done</v>
          </cell>
        </row>
        <row r="569">
          <cell r="E569" t="str">
            <v>PT-2 ODC-SIW-FAA</v>
          </cell>
          <cell r="F569" t="str">
            <v>TA</v>
          </cell>
          <cell r="G569" t="str">
            <v>PO / SP</v>
          </cell>
          <cell r="H569" t="str">
            <v>C.Tel.99/LG 000/DR7-12700000/2021</v>
          </cell>
          <cell r="I569" t="str">
            <v>K.TEL.002022/HK.810/DR7-10400000/2021</v>
          </cell>
          <cell r="L569">
            <v>2654461</v>
          </cell>
          <cell r="M569">
            <v>294932</v>
          </cell>
          <cell r="N569">
            <v>2949393</v>
          </cell>
          <cell r="O569">
            <v>0</v>
          </cell>
          <cell r="P569">
            <v>0</v>
          </cell>
          <cell r="Q569">
            <v>0</v>
          </cell>
          <cell r="R569">
            <v>2949393</v>
          </cell>
          <cell r="S569">
            <v>8</v>
          </cell>
          <cell r="T569">
            <v>8</v>
          </cell>
          <cell r="U569">
            <v>0</v>
          </cell>
          <cell r="V569">
            <v>0</v>
          </cell>
          <cell r="W569" t="str">
            <v>#REF!</v>
          </cell>
          <cell r="X569" t="str">
            <v>#REF!</v>
          </cell>
          <cell r="Y569" t="str">
            <v>05. Install Done</v>
          </cell>
        </row>
        <row r="570">
          <cell r="E570" t="str">
            <v>PT-2 PLUS ODC-MAM-FL</v>
          </cell>
          <cell r="F570" t="str">
            <v>TA</v>
          </cell>
          <cell r="G570" t="str">
            <v>PO / SP</v>
          </cell>
          <cell r="H570" t="str">
            <v>C.Tel.99/LG 000/DR7-12700000/2021</v>
          </cell>
          <cell r="I570" t="str">
            <v>K.TEL.002022/HK.810/DR7-10400000/2021</v>
          </cell>
          <cell r="L570">
            <v>381023157</v>
          </cell>
          <cell r="M570">
            <v>71028272</v>
          </cell>
          <cell r="N570">
            <v>452051429</v>
          </cell>
          <cell r="O570">
            <v>0</v>
          </cell>
          <cell r="P570">
            <v>0</v>
          </cell>
          <cell r="Q570">
            <v>0</v>
          </cell>
          <cell r="R570">
            <v>452051429</v>
          </cell>
          <cell r="S570">
            <v>160</v>
          </cell>
          <cell r="T570">
            <v>160</v>
          </cell>
          <cell r="U570">
            <v>787</v>
          </cell>
          <cell r="V570">
            <v>0</v>
          </cell>
          <cell r="W570" t="str">
            <v>#REF!</v>
          </cell>
          <cell r="X570" t="str">
            <v>#REF!</v>
          </cell>
          <cell r="Y570" t="str">
            <v>05. Install Done</v>
          </cell>
        </row>
        <row r="571">
          <cell r="E571" t="str">
            <v>PT-2 ODC-MAM-FP</v>
          </cell>
          <cell r="F571" t="str">
            <v>TA</v>
          </cell>
          <cell r="G571" t="str">
            <v>PO / SP</v>
          </cell>
          <cell r="H571" t="str">
            <v>C.Tel.99/LG 000/DR7-12700000/2021</v>
          </cell>
          <cell r="I571" t="str">
            <v>K.TEL.002022/HK.810/DR7-10400000/2021</v>
          </cell>
          <cell r="L571">
            <v>6850801</v>
          </cell>
          <cell r="M571">
            <v>768142</v>
          </cell>
          <cell r="N571">
            <v>7618943</v>
          </cell>
          <cell r="O571">
            <v>0</v>
          </cell>
          <cell r="P571">
            <v>0</v>
          </cell>
          <cell r="Q571">
            <v>0</v>
          </cell>
          <cell r="R571">
            <v>7618943</v>
          </cell>
          <cell r="S571">
            <v>24</v>
          </cell>
          <cell r="T571">
            <v>24</v>
          </cell>
          <cell r="U571">
            <v>0</v>
          </cell>
          <cell r="V571">
            <v>0</v>
          </cell>
          <cell r="W571" t="str">
            <v>#REF!</v>
          </cell>
          <cell r="X571" t="str">
            <v>#REF!</v>
          </cell>
          <cell r="Y571" t="str">
            <v>05. Install Done</v>
          </cell>
        </row>
        <row r="572">
          <cell r="E572" t="str">
            <v>PT-2 ODC-MAJ-FC</v>
          </cell>
          <cell r="F572" t="str">
            <v>TA</v>
          </cell>
          <cell r="G572" t="str">
            <v>PO / SP</v>
          </cell>
          <cell r="H572" t="str">
            <v>C.Tel.99/LG 000/DR7-12700000/2021</v>
          </cell>
          <cell r="I572" t="str">
            <v>K.TEL.002022/HK.810/DR7-10400000/2021</v>
          </cell>
          <cell r="L572">
            <v>2654461</v>
          </cell>
          <cell r="M572">
            <v>294932</v>
          </cell>
          <cell r="N572">
            <v>2949393</v>
          </cell>
          <cell r="O572">
            <v>0</v>
          </cell>
          <cell r="P572">
            <v>0</v>
          </cell>
          <cell r="Q572">
            <v>0</v>
          </cell>
          <cell r="R572">
            <v>2949393</v>
          </cell>
          <cell r="S572">
            <v>8</v>
          </cell>
          <cell r="T572">
            <v>16</v>
          </cell>
          <cell r="U572">
            <v>0</v>
          </cell>
          <cell r="V572">
            <v>0</v>
          </cell>
          <cell r="W572" t="str">
            <v>#REF!</v>
          </cell>
          <cell r="X572" t="str">
            <v>#REF!</v>
          </cell>
          <cell r="Y572" t="str">
            <v>05. Install Done</v>
          </cell>
        </row>
        <row r="573">
          <cell r="E573" t="str">
            <v>PT-2 ODC-MAJ-FA</v>
          </cell>
          <cell r="F573" t="str">
            <v>TA</v>
          </cell>
          <cell r="G573" t="str">
            <v>PO / SP</v>
          </cell>
          <cell r="H573" t="str">
            <v>C.Tel.99/LG 000/DR7-12700000/2021</v>
          </cell>
          <cell r="I573" t="str">
            <v>K.TEL.002022/HK.810/DR7-10400000/2021</v>
          </cell>
          <cell r="L573">
            <v>4776427</v>
          </cell>
          <cell r="M573">
            <v>537905</v>
          </cell>
          <cell r="N573">
            <v>5314332</v>
          </cell>
          <cell r="O573">
            <v>0</v>
          </cell>
          <cell r="P573">
            <v>0</v>
          </cell>
          <cell r="Q573">
            <v>0</v>
          </cell>
          <cell r="R573">
            <v>5314332</v>
          </cell>
          <cell r="S573">
            <v>16</v>
          </cell>
          <cell r="T573">
            <v>8</v>
          </cell>
          <cell r="U573">
            <v>0</v>
          </cell>
          <cell r="V573">
            <v>0</v>
          </cell>
          <cell r="W573" t="str">
            <v>#REF!</v>
          </cell>
          <cell r="X573" t="str">
            <v>#REF!</v>
          </cell>
          <cell r="Y573" t="str">
            <v>05. Install Done</v>
          </cell>
        </row>
        <row r="574">
          <cell r="E574" t="str">
            <v>PT-2 ODC-PKA-FB</v>
          </cell>
          <cell r="F574" t="str">
            <v>TA</v>
          </cell>
          <cell r="G574" t="str">
            <v>PO / SP</v>
          </cell>
          <cell r="H574" t="str">
            <v>C.Tel.99/LG 000/DR7-12700000/2021</v>
          </cell>
          <cell r="I574" t="str">
            <v>K.TEL.002022/HK.810/DR7-10400000/2021</v>
          </cell>
          <cell r="L574">
            <v>4776427</v>
          </cell>
          <cell r="M574">
            <v>537905</v>
          </cell>
          <cell r="N574">
            <v>5314332</v>
          </cell>
          <cell r="O574">
            <v>0</v>
          </cell>
          <cell r="P574">
            <v>0</v>
          </cell>
          <cell r="Q574">
            <v>0</v>
          </cell>
          <cell r="R574">
            <v>5314332</v>
          </cell>
          <cell r="S574">
            <v>16</v>
          </cell>
          <cell r="T574">
            <v>16</v>
          </cell>
          <cell r="U574">
            <v>0</v>
          </cell>
          <cell r="V574">
            <v>0</v>
          </cell>
          <cell r="W574" t="str">
            <v>#REF!</v>
          </cell>
          <cell r="X574" t="str">
            <v>#REF!</v>
          </cell>
          <cell r="Y574" t="str">
            <v>05. Install Done</v>
          </cell>
        </row>
        <row r="575">
          <cell r="E575" t="str">
            <v>PT-2 PLUS ODC-PKA-FC</v>
          </cell>
          <cell r="F575" t="str">
            <v>TA</v>
          </cell>
          <cell r="G575" t="str">
            <v>PO / SP</v>
          </cell>
          <cell r="H575" t="str">
            <v>C.Tel.99/LG 000/DR7-12700000/2021</v>
          </cell>
          <cell r="I575" t="str">
            <v>K.TEL.002022/HK.810/DR7-10400000/2021</v>
          </cell>
          <cell r="L575">
            <v>18430815</v>
          </cell>
          <cell r="M575">
            <v>3362208</v>
          </cell>
          <cell r="N575">
            <v>21793023</v>
          </cell>
          <cell r="O575">
            <v>0</v>
          </cell>
          <cell r="P575">
            <v>0</v>
          </cell>
          <cell r="Q575">
            <v>0</v>
          </cell>
          <cell r="R575">
            <v>21793023</v>
          </cell>
          <cell r="S575">
            <v>24</v>
          </cell>
          <cell r="T575">
            <v>24</v>
          </cell>
          <cell r="U575">
            <v>35</v>
          </cell>
          <cell r="V575">
            <v>0</v>
          </cell>
          <cell r="W575" t="str">
            <v>#REF!</v>
          </cell>
          <cell r="X575" t="str">
            <v>#REF!</v>
          </cell>
          <cell r="Y575" t="str">
            <v>05. Install Done</v>
          </cell>
        </row>
        <row r="576">
          <cell r="E576" t="str">
            <v>PT-2 ODC-TTE-FAA</v>
          </cell>
          <cell r="F576" t="str">
            <v>TA</v>
          </cell>
          <cell r="G576" t="str">
            <v>PO / SP</v>
          </cell>
          <cell r="H576" t="str">
            <v>C.Tel.99/LG 000/DR7-12700000/2021</v>
          </cell>
          <cell r="I576" t="str">
            <v>K.TEL.002022/HK.810/DR7-10400000/2021</v>
          </cell>
          <cell r="L576">
            <v>2654461</v>
          </cell>
          <cell r="M576">
            <v>294932</v>
          </cell>
          <cell r="N576">
            <v>2949393</v>
          </cell>
          <cell r="O576">
            <v>0</v>
          </cell>
          <cell r="P576">
            <v>0</v>
          </cell>
          <cell r="Q576">
            <v>0</v>
          </cell>
          <cell r="R576">
            <v>2949393</v>
          </cell>
          <cell r="S576">
            <v>8</v>
          </cell>
          <cell r="T576">
            <v>32</v>
          </cell>
          <cell r="U576">
            <v>0</v>
          </cell>
          <cell r="V576">
            <v>0</v>
          </cell>
          <cell r="W576" t="str">
            <v>#REF!</v>
          </cell>
          <cell r="X576" t="str">
            <v>#REF!</v>
          </cell>
          <cell r="Y576" t="str">
            <v>05. Install Done</v>
          </cell>
        </row>
        <row r="577">
          <cell r="E577" t="str">
            <v>PT-2 PLUS ODC-TTE-FAB</v>
          </cell>
          <cell r="F577" t="str">
            <v>TA</v>
          </cell>
          <cell r="G577" t="str">
            <v>PO / SP</v>
          </cell>
          <cell r="H577" t="str">
            <v>C.Tel.99/LG 000/DR7-12700000/2021</v>
          </cell>
          <cell r="I577" t="str">
            <v>K.TEL.002022/HK.810/DR7-10400000/2021</v>
          </cell>
          <cell r="L577">
            <v>12586502</v>
          </cell>
          <cell r="M577">
            <v>2449719</v>
          </cell>
          <cell r="N577">
            <v>15036221</v>
          </cell>
          <cell r="O577">
            <v>0</v>
          </cell>
          <cell r="P577">
            <v>0</v>
          </cell>
          <cell r="Q577">
            <v>0</v>
          </cell>
          <cell r="R577">
            <v>15036221</v>
          </cell>
          <cell r="S577">
            <v>8</v>
          </cell>
          <cell r="T577">
            <v>8</v>
          </cell>
          <cell r="U577">
            <v>25</v>
          </cell>
          <cell r="V577">
            <v>0</v>
          </cell>
          <cell r="W577" t="str">
            <v>#REF!</v>
          </cell>
          <cell r="X577" t="str">
            <v>#REF!</v>
          </cell>
          <cell r="Y577" t="str">
            <v>05. Install Done</v>
          </cell>
        </row>
        <row r="578">
          <cell r="E578" t="str">
            <v>PT-2 PLUS ODC-AJN-FAA</v>
          </cell>
          <cell r="F578" t="str">
            <v>TA</v>
          </cell>
          <cell r="G578" t="str">
            <v>PO / SP</v>
          </cell>
          <cell r="H578" t="str">
            <v>C.Tel.99/LG 000/DR7-12700000/2021</v>
          </cell>
          <cell r="I578" t="str">
            <v>K.TEL.002022/HK.810/DR7-10400000/2021</v>
          </cell>
          <cell r="L578">
            <v>16383536</v>
          </cell>
          <cell r="M578">
            <v>4053222</v>
          </cell>
          <cell r="N578">
            <v>20436758</v>
          </cell>
          <cell r="O578">
            <v>0</v>
          </cell>
          <cell r="P578">
            <v>0</v>
          </cell>
          <cell r="Q578">
            <v>0</v>
          </cell>
          <cell r="R578">
            <v>20436758</v>
          </cell>
          <cell r="S578">
            <v>16</v>
          </cell>
          <cell r="T578">
            <v>16</v>
          </cell>
          <cell r="U578">
            <v>68</v>
          </cell>
          <cell r="V578">
            <v>0</v>
          </cell>
          <cell r="W578" t="str">
            <v>#REF!</v>
          </cell>
          <cell r="X578" t="str">
            <v>#REF!</v>
          </cell>
          <cell r="Y578" t="str">
            <v>05. Install Done</v>
          </cell>
        </row>
        <row r="579">
          <cell r="E579" t="str">
            <v>PT-2 PLUS ODC-RPN-FAD</v>
          </cell>
          <cell r="F579" t="str">
            <v>TA</v>
          </cell>
          <cell r="G579" t="str">
            <v>PO / SP</v>
          </cell>
          <cell r="H579" t="str">
            <v>C.Tel.99/LG 000/DR7-12700000/2021</v>
          </cell>
          <cell r="I579" t="str">
            <v>K.TEL.002022/HK.810/DR7-10400000/2021</v>
          </cell>
          <cell r="L579">
            <v>13891144</v>
          </cell>
          <cell r="M579">
            <v>2707819</v>
          </cell>
          <cell r="N579">
            <v>16598963</v>
          </cell>
          <cell r="O579">
            <v>0</v>
          </cell>
          <cell r="P579">
            <v>0</v>
          </cell>
          <cell r="Q579">
            <v>0</v>
          </cell>
          <cell r="R579">
            <v>16598963</v>
          </cell>
          <cell r="S579">
            <v>8</v>
          </cell>
          <cell r="T579">
            <v>8</v>
          </cell>
          <cell r="U579">
            <v>31</v>
          </cell>
          <cell r="V579">
            <v>0</v>
          </cell>
          <cell r="W579" t="str">
            <v>#REF!</v>
          </cell>
          <cell r="X579" t="str">
            <v>#REF!</v>
          </cell>
          <cell r="Y579" t="str">
            <v>05. Install Done</v>
          </cell>
        </row>
        <row r="580">
          <cell r="E580" t="str">
            <v>PT-2 PLUS ODC-RTP-FC</v>
          </cell>
          <cell r="F580" t="str">
            <v>TA</v>
          </cell>
          <cell r="G580" t="str">
            <v>PO / SP</v>
          </cell>
          <cell r="H580" t="str">
            <v>C.Tel.99/LG 000/DR7-12700000/2021</v>
          </cell>
          <cell r="I580" t="str">
            <v>K.TEL.002022/HK.810/DR7-10400000/2021</v>
          </cell>
          <cell r="L580">
            <v>14670369</v>
          </cell>
          <cell r="M580">
            <v>2712115</v>
          </cell>
          <cell r="N580">
            <v>17382484</v>
          </cell>
          <cell r="O580">
            <v>0</v>
          </cell>
          <cell r="P580">
            <v>0</v>
          </cell>
          <cell r="Q580">
            <v>0</v>
          </cell>
          <cell r="R580">
            <v>17382484</v>
          </cell>
          <cell r="S580">
            <v>16</v>
          </cell>
          <cell r="T580">
            <v>64</v>
          </cell>
          <cell r="U580">
            <v>25</v>
          </cell>
          <cell r="V580">
            <v>0</v>
          </cell>
          <cell r="W580" t="str">
            <v>#REF!</v>
          </cell>
          <cell r="X580" t="str">
            <v>#REF!</v>
          </cell>
          <cell r="Y580" t="str">
            <v>05. Install Done</v>
          </cell>
        </row>
        <row r="581">
          <cell r="E581" t="str">
            <v>PT-2 ODC-RTP-FE</v>
          </cell>
          <cell r="F581" t="str">
            <v>TA</v>
          </cell>
          <cell r="G581" t="str">
            <v>PO / SP</v>
          </cell>
          <cell r="H581" t="str">
            <v>C.Tel.99/LG 000/DR7-12700000/2021</v>
          </cell>
          <cell r="I581" t="str">
            <v>K.TEL.002022/HK.810/DR7-10400000/2021</v>
          </cell>
          <cell r="L581">
            <v>2654461</v>
          </cell>
          <cell r="M581">
            <v>294932</v>
          </cell>
          <cell r="N581">
            <v>2949393</v>
          </cell>
          <cell r="O581">
            <v>0</v>
          </cell>
          <cell r="P581">
            <v>0</v>
          </cell>
          <cell r="Q581">
            <v>0</v>
          </cell>
          <cell r="R581">
            <v>2949393</v>
          </cell>
          <cell r="S581">
            <v>8</v>
          </cell>
          <cell r="T581">
            <v>8</v>
          </cell>
          <cell r="U581">
            <v>0</v>
          </cell>
          <cell r="V581">
            <v>0</v>
          </cell>
          <cell r="W581" t="str">
            <v>#REF!</v>
          </cell>
          <cell r="X581" t="str">
            <v>#REF!</v>
          </cell>
          <cell r="Y581" t="str">
            <v>05. Install Done</v>
          </cell>
        </row>
        <row r="582">
          <cell r="E582" t="str">
            <v>PT-2 ODC-RTP-FG</v>
          </cell>
          <cell r="F582" t="str">
            <v>TA</v>
          </cell>
          <cell r="G582" t="str">
            <v>PO / SP</v>
          </cell>
          <cell r="H582" t="str">
            <v>C.Tel.99/LG 000/DR7-12700000/2021</v>
          </cell>
          <cell r="I582" t="str">
            <v>K.TEL.002022/HK.810/DR7-10400000/2021</v>
          </cell>
          <cell r="L582">
            <v>6898393</v>
          </cell>
          <cell r="M582">
            <v>780878</v>
          </cell>
          <cell r="N582">
            <v>7679271</v>
          </cell>
          <cell r="O582">
            <v>0</v>
          </cell>
          <cell r="P582">
            <v>0</v>
          </cell>
          <cell r="Q582">
            <v>0</v>
          </cell>
          <cell r="R582">
            <v>7679271</v>
          </cell>
          <cell r="S582">
            <v>24</v>
          </cell>
          <cell r="T582">
            <v>24</v>
          </cell>
          <cell r="U582">
            <v>0</v>
          </cell>
          <cell r="V582">
            <v>0</v>
          </cell>
          <cell r="W582" t="str">
            <v>#REF!</v>
          </cell>
          <cell r="X582" t="str">
            <v>#REF!</v>
          </cell>
          <cell r="Y582" t="str">
            <v>05. Install Done</v>
          </cell>
        </row>
        <row r="583">
          <cell r="E583" t="str">
            <v>PT-2 ODC-CGI-FB</v>
          </cell>
          <cell r="F583" t="str">
            <v>TA</v>
          </cell>
          <cell r="G583" t="str">
            <v>PO / SP</v>
          </cell>
          <cell r="H583" t="str">
            <v>C.Tel.99/LG 000/DR7-12700000/2021</v>
          </cell>
          <cell r="I583" t="str">
            <v>K.TEL.002022/HK.810/DR7-10400000/2021</v>
          </cell>
          <cell r="L583">
            <v>4776427</v>
          </cell>
          <cell r="M583">
            <v>537905</v>
          </cell>
          <cell r="N583">
            <v>5314332</v>
          </cell>
          <cell r="O583">
            <v>0</v>
          </cell>
          <cell r="P583">
            <v>0</v>
          </cell>
          <cell r="Q583">
            <v>0</v>
          </cell>
          <cell r="R583">
            <v>5314332</v>
          </cell>
          <cell r="S583">
            <v>16</v>
          </cell>
          <cell r="T583">
            <v>16</v>
          </cell>
          <cell r="U583">
            <v>0</v>
          </cell>
          <cell r="V583">
            <v>0</v>
          </cell>
          <cell r="W583" t="str">
            <v>#REF!</v>
          </cell>
          <cell r="X583" t="str">
            <v>#REF!</v>
          </cell>
          <cell r="Y583" t="str">
            <v>05. Install Done</v>
          </cell>
        </row>
        <row r="584">
          <cell r="E584" t="str">
            <v>PT-2 ODC-SID-FJ</v>
          </cell>
          <cell r="F584" t="str">
            <v>TA</v>
          </cell>
          <cell r="G584" t="str">
            <v>PO / SP</v>
          </cell>
          <cell r="H584" t="str">
            <v>C.Tel.99/LG 000/DR7-12700000/2021</v>
          </cell>
          <cell r="I584" t="str">
            <v>K.TEL.002022/HK.810/DR7-10400000/2021</v>
          </cell>
          <cell r="L584">
            <v>6898393</v>
          </cell>
          <cell r="M584">
            <v>780878</v>
          </cell>
          <cell r="N584">
            <v>7679271</v>
          </cell>
          <cell r="O584">
            <v>0</v>
          </cell>
          <cell r="P584">
            <v>0</v>
          </cell>
          <cell r="Q584">
            <v>0</v>
          </cell>
          <cell r="R584">
            <v>7679271</v>
          </cell>
          <cell r="S584">
            <v>24</v>
          </cell>
          <cell r="T584">
            <v>16</v>
          </cell>
          <cell r="U584">
            <v>0</v>
          </cell>
          <cell r="V584">
            <v>0</v>
          </cell>
          <cell r="W584" t="str">
            <v>#REF!</v>
          </cell>
          <cell r="X584" t="str">
            <v>#REF!</v>
          </cell>
          <cell r="Y584" t="str">
            <v>05. Install Done</v>
          </cell>
        </row>
        <row r="585">
          <cell r="E585" t="str">
            <v>PT-2 PLUS ODC-SKG-FRE</v>
          </cell>
          <cell r="F585" t="str">
            <v>TA</v>
          </cell>
          <cell r="G585" t="str">
            <v>PO / SP</v>
          </cell>
          <cell r="H585" t="str">
            <v>C.Tel.99/LG 000/DR7-12700000/2021</v>
          </cell>
          <cell r="I585" t="str">
            <v>K.TEL.002022/HK.810/DR7-10400000/2021</v>
          </cell>
          <cell r="L585">
            <v>30207069</v>
          </cell>
          <cell r="M585">
            <v>5769727</v>
          </cell>
          <cell r="N585">
            <v>35976796</v>
          </cell>
          <cell r="O585">
            <v>0</v>
          </cell>
          <cell r="P585">
            <v>0</v>
          </cell>
          <cell r="Q585">
            <v>0</v>
          </cell>
          <cell r="R585">
            <v>35976796</v>
          </cell>
          <cell r="S585">
            <v>16</v>
          </cell>
          <cell r="T585">
            <v>8</v>
          </cell>
          <cell r="U585">
            <v>62</v>
          </cell>
          <cell r="V585">
            <v>0</v>
          </cell>
          <cell r="W585" t="str">
            <v>#REF!</v>
          </cell>
          <cell r="X585" t="str">
            <v>#REF!</v>
          </cell>
          <cell r="Y585" t="str">
            <v>05. Install Done</v>
          </cell>
        </row>
        <row r="586">
          <cell r="E586" t="str">
            <v>PT-2 PLUS ODC-SKG-FRJ</v>
          </cell>
          <cell r="F586" t="str">
            <v>TA</v>
          </cell>
          <cell r="G586" t="str">
            <v>PO / SP</v>
          </cell>
          <cell r="H586" t="str">
            <v>C.Tel.99/LG 000/DR7-12700000/2021</v>
          </cell>
          <cell r="I586" t="str">
            <v>K.TEL.002022/HK.810/DR7-10400000/2021</v>
          </cell>
          <cell r="L586">
            <v>15342663</v>
          </cell>
          <cell r="M586">
            <v>3029634</v>
          </cell>
          <cell r="N586">
            <v>18372297</v>
          </cell>
          <cell r="O586">
            <v>0</v>
          </cell>
          <cell r="P586">
            <v>0</v>
          </cell>
          <cell r="Q586">
            <v>0</v>
          </cell>
          <cell r="R586">
            <v>18372297</v>
          </cell>
          <cell r="S586">
            <v>8</v>
          </cell>
          <cell r="T586">
            <v>8</v>
          </cell>
          <cell r="U586">
            <v>32</v>
          </cell>
          <cell r="V586">
            <v>0</v>
          </cell>
          <cell r="W586" t="str">
            <v>#REF!</v>
          </cell>
          <cell r="X586" t="str">
            <v>#REF!</v>
          </cell>
          <cell r="Y586" t="str">
            <v>05. Install Done</v>
          </cell>
        </row>
        <row r="587">
          <cell r="E587" t="str">
            <v>PT-2 PLUS ODC-SKG-FRM</v>
          </cell>
          <cell r="F587" t="str">
            <v>TA</v>
          </cell>
          <cell r="G587" t="str">
            <v>PO / SP</v>
          </cell>
          <cell r="H587" t="str">
            <v>C.Tel.99/LG 000/DR7-12700000/2021</v>
          </cell>
          <cell r="I587" t="str">
            <v>K.TEL.002022/HK.810/DR7-10400000/2021</v>
          </cell>
          <cell r="L587">
            <v>18779959</v>
          </cell>
          <cell r="M587">
            <v>3815660</v>
          </cell>
          <cell r="N587">
            <v>22595619</v>
          </cell>
          <cell r="O587">
            <v>0</v>
          </cell>
          <cell r="P587">
            <v>0</v>
          </cell>
          <cell r="Q587">
            <v>0</v>
          </cell>
          <cell r="R587">
            <v>22595619</v>
          </cell>
          <cell r="S587">
            <v>8</v>
          </cell>
          <cell r="T587">
            <v>8</v>
          </cell>
          <cell r="U587">
            <v>43</v>
          </cell>
          <cell r="V587">
            <v>0</v>
          </cell>
          <cell r="W587" t="str">
            <v>#REF!</v>
          </cell>
          <cell r="X587" t="str">
            <v>#REF!</v>
          </cell>
          <cell r="Y587" t="str">
            <v>05. Install Done</v>
          </cell>
        </row>
        <row r="588">
          <cell r="E588" t="str">
            <v>PT-2 PLUS ODC-SKG-FRQ</v>
          </cell>
          <cell r="F588" t="str">
            <v>TA</v>
          </cell>
          <cell r="G588" t="str">
            <v>PO / SP</v>
          </cell>
          <cell r="H588" t="str">
            <v>C.Tel.99/LG 000/DR7-12700000/2021</v>
          </cell>
          <cell r="I588" t="str">
            <v>K.TEL.002022/HK.810/DR7-10400000/2021</v>
          </cell>
          <cell r="L588">
            <v>40827406</v>
          </cell>
          <cell r="M588">
            <v>7785338</v>
          </cell>
          <cell r="N588">
            <v>48612744</v>
          </cell>
          <cell r="O588">
            <v>0</v>
          </cell>
          <cell r="P588">
            <v>0</v>
          </cell>
          <cell r="Q588">
            <v>0</v>
          </cell>
          <cell r="R588">
            <v>48612744</v>
          </cell>
          <cell r="S588">
            <v>32</v>
          </cell>
          <cell r="T588">
            <v>32</v>
          </cell>
          <cell r="U588">
            <v>78</v>
          </cell>
          <cell r="V588">
            <v>0</v>
          </cell>
          <cell r="W588" t="str">
            <v>#REF!</v>
          </cell>
          <cell r="X588" t="str">
            <v>#REF!</v>
          </cell>
          <cell r="Y588" t="str">
            <v>05. Install Done</v>
          </cell>
        </row>
        <row r="589">
          <cell r="E589" t="str">
            <v>CANGADI</v>
          </cell>
          <cell r="F589" t="str">
            <v>TA</v>
          </cell>
          <cell r="G589" t="str">
            <v>PO / SP</v>
          </cell>
          <cell r="H589" t="str">
            <v>C.Tel.99/LG 000/DR7-12700000/2021</v>
          </cell>
          <cell r="I589" t="str">
            <v>K.TEL.002022/HK.810/DR7-10400000/2021</v>
          </cell>
          <cell r="L589">
            <v>304570734</v>
          </cell>
          <cell r="M589">
            <v>64943015</v>
          </cell>
          <cell r="N589">
            <v>369513749</v>
          </cell>
          <cell r="O589">
            <v>0</v>
          </cell>
          <cell r="P589">
            <v>0</v>
          </cell>
          <cell r="Q589">
            <v>0</v>
          </cell>
          <cell r="R589">
            <v>369513749</v>
          </cell>
          <cell r="S589">
            <v>168</v>
          </cell>
          <cell r="T589">
            <v>168</v>
          </cell>
          <cell r="U589">
            <v>1031</v>
          </cell>
          <cell r="V589">
            <v>0</v>
          </cell>
          <cell r="W589" t="str">
            <v>#REF!</v>
          </cell>
          <cell r="X589" t="str">
            <v>#REF!</v>
          </cell>
          <cell r="Y589" t="str">
            <v>05. Install Done</v>
          </cell>
        </row>
        <row r="590">
          <cell r="E590" t="str">
            <v>PT-2 ODC-PKA-FA</v>
          </cell>
          <cell r="F590" t="str">
            <v>TA</v>
          </cell>
          <cell r="G590" t="str">
            <v>PO / SP</v>
          </cell>
          <cell r="H590" t="str">
            <v>C.Tel.99/LG 000/DR7-12700000/2021</v>
          </cell>
          <cell r="I590" t="str">
            <v>K.TEL.002022/HK.810/DR7-10400000/2021</v>
          </cell>
          <cell r="L590">
            <v>2654461</v>
          </cell>
          <cell r="M590">
            <v>294932</v>
          </cell>
          <cell r="N590">
            <v>2949393</v>
          </cell>
          <cell r="O590">
            <v>0</v>
          </cell>
          <cell r="P590">
            <v>0</v>
          </cell>
          <cell r="Q590">
            <v>0</v>
          </cell>
          <cell r="R590">
            <v>2949393</v>
          </cell>
          <cell r="S590">
            <v>8</v>
          </cell>
          <cell r="T590">
            <v>8</v>
          </cell>
          <cell r="U590">
            <v>0</v>
          </cell>
          <cell r="V590">
            <v>0</v>
          </cell>
          <cell r="W590" t="str">
            <v>#REF!</v>
          </cell>
          <cell r="X590" t="str">
            <v>#REF!</v>
          </cell>
          <cell r="Y590" t="str">
            <v>05. Install Done</v>
          </cell>
        </row>
        <row r="591">
          <cell r="E591" t="str">
            <v>PT-2 &amp; PT-2 PLUS STO MAMUJU</v>
          </cell>
          <cell r="F591" t="str">
            <v>TA</v>
          </cell>
          <cell r="G591" t="str">
            <v>PO / SP</v>
          </cell>
          <cell r="H591" t="str">
            <v>C.Tel.99/LG 000/DR7-12700000/2021</v>
          </cell>
          <cell r="I591" t="str">
            <v>K.TEL.002022/HK.810/DR7-10400000/2021</v>
          </cell>
          <cell r="L591">
            <v>18236277</v>
          </cell>
          <cell r="M591">
            <v>3463431</v>
          </cell>
          <cell r="N591">
            <v>21699708</v>
          </cell>
          <cell r="O591">
            <v>0</v>
          </cell>
          <cell r="P591">
            <v>0</v>
          </cell>
          <cell r="Q591">
            <v>0</v>
          </cell>
          <cell r="R591">
            <v>21699708</v>
          </cell>
          <cell r="S591">
            <v>16</v>
          </cell>
          <cell r="T591">
            <v>16</v>
          </cell>
          <cell r="U591">
            <v>37</v>
          </cell>
          <cell r="V591">
            <v>0</v>
          </cell>
          <cell r="W591" t="str">
            <v>#REF!</v>
          </cell>
          <cell r="X591" t="str">
            <v>#REF!</v>
          </cell>
          <cell r="Y591" t="str">
            <v>05. Install Done</v>
          </cell>
        </row>
        <row r="592">
          <cell r="E592" t="str">
            <v>PT-2 ODC-MAM-FAQ</v>
          </cell>
          <cell r="F592" t="str">
            <v>TA</v>
          </cell>
          <cell r="G592" t="str">
            <v>PO / SP</v>
          </cell>
          <cell r="H592" t="str">
            <v>C.Tel.99/LG 000/DR7-12700000/2021</v>
          </cell>
          <cell r="I592" t="str">
            <v>K.TEL.002022/HK.810/DR7-10400000/2021</v>
          </cell>
          <cell r="L592">
            <v>2121966</v>
          </cell>
          <cell r="M592">
            <v>242973</v>
          </cell>
          <cell r="N592">
            <v>2364939</v>
          </cell>
          <cell r="O592">
            <v>0</v>
          </cell>
          <cell r="P592">
            <v>0</v>
          </cell>
          <cell r="Q592">
            <v>0</v>
          </cell>
          <cell r="R592">
            <v>2364939</v>
          </cell>
          <cell r="S592">
            <v>8</v>
          </cell>
          <cell r="T592">
            <v>8</v>
          </cell>
          <cell r="U592">
            <v>0</v>
          </cell>
          <cell r="V592">
            <v>0</v>
          </cell>
          <cell r="W592" t="str">
            <v>#REF!</v>
          </cell>
          <cell r="X592" t="str">
            <v>#REF!</v>
          </cell>
          <cell r="Y592" t="str">
            <v>05. Install Done</v>
          </cell>
        </row>
        <row r="593">
          <cell r="E593" t="str">
            <v>PT-2 ODC-WON-FA</v>
          </cell>
          <cell r="F593" t="str">
            <v>TA</v>
          </cell>
          <cell r="G593" t="str">
            <v>PO / SP</v>
          </cell>
          <cell r="H593" t="str">
            <v>C.Tel.99/LG 000/DR7-12700000/2021</v>
          </cell>
          <cell r="I593" t="str">
            <v>K.TEL.002022/HK.810/DR7-10400000/2021</v>
          </cell>
          <cell r="L593">
            <v>13796786</v>
          </cell>
          <cell r="M593">
            <v>1561756</v>
          </cell>
          <cell r="N593">
            <v>15358542</v>
          </cell>
          <cell r="O593">
            <v>0</v>
          </cell>
          <cell r="P593">
            <v>0</v>
          </cell>
          <cell r="Q593">
            <v>0</v>
          </cell>
          <cell r="R593">
            <v>15358542</v>
          </cell>
          <cell r="S593">
            <v>48</v>
          </cell>
          <cell r="T593">
            <v>8</v>
          </cell>
          <cell r="U593">
            <v>0</v>
          </cell>
          <cell r="V593">
            <v>0</v>
          </cell>
          <cell r="W593" t="str">
            <v>#REF!</v>
          </cell>
          <cell r="X593" t="str">
            <v>#REF!</v>
          </cell>
          <cell r="Y593" t="str">
            <v>05. Install Done</v>
          </cell>
        </row>
        <row r="594">
          <cell r="E594" t="str">
            <v>PT-2 PLUS ODC-PLW-FAF</v>
          </cell>
          <cell r="F594" t="str">
            <v>TA</v>
          </cell>
          <cell r="G594" t="str">
            <v>PO / SP</v>
          </cell>
          <cell r="H594" t="str">
            <v>C.Tel.99/LG 000/DR7-12700000/2021</v>
          </cell>
          <cell r="I594" t="str">
            <v>K.TEL.002022/HK.810/DR7-10400000/2021</v>
          </cell>
          <cell r="L594">
            <v>11550756</v>
          </cell>
          <cell r="M594">
            <v>2502081</v>
          </cell>
          <cell r="N594">
            <v>14052837</v>
          </cell>
          <cell r="O594">
            <v>0</v>
          </cell>
          <cell r="P594">
            <v>0</v>
          </cell>
          <cell r="Q594">
            <v>0</v>
          </cell>
          <cell r="R594">
            <v>14052837</v>
          </cell>
          <cell r="S594">
            <v>8</v>
          </cell>
          <cell r="T594">
            <v>8</v>
          </cell>
          <cell r="U594">
            <v>31</v>
          </cell>
          <cell r="V594">
            <v>0</v>
          </cell>
          <cell r="W594" t="str">
            <v>#REF!</v>
          </cell>
          <cell r="X594" t="str">
            <v>#REF!</v>
          </cell>
          <cell r="Y594" t="str">
            <v>05. Install Done</v>
          </cell>
        </row>
        <row r="595">
          <cell r="E595" t="str">
            <v>PT-2 ODC-WON-FAD</v>
          </cell>
          <cell r="F595" t="str">
            <v>TA</v>
          </cell>
          <cell r="G595" t="str">
            <v>PO / SP</v>
          </cell>
          <cell r="H595" t="str">
            <v>C.Tel.99/LG 000/DR7-12700000/2021</v>
          </cell>
          <cell r="I595" t="str">
            <v>K.TEL.002022/HK.810/DR7-10400000/2021</v>
          </cell>
          <cell r="L595">
            <v>6898393</v>
          </cell>
          <cell r="M595">
            <v>780878</v>
          </cell>
          <cell r="N595">
            <v>7679271</v>
          </cell>
          <cell r="O595">
            <v>0</v>
          </cell>
          <cell r="P595">
            <v>0</v>
          </cell>
          <cell r="Q595">
            <v>0</v>
          </cell>
          <cell r="R595">
            <v>7679271</v>
          </cell>
          <cell r="S595">
            <v>24</v>
          </cell>
          <cell r="T595">
            <v>64</v>
          </cell>
          <cell r="U595">
            <v>0</v>
          </cell>
          <cell r="V595">
            <v>0</v>
          </cell>
          <cell r="W595" t="str">
            <v>#REF!</v>
          </cell>
          <cell r="X595" t="str">
            <v>#REF!</v>
          </cell>
          <cell r="Y595" t="str">
            <v>05. Install Done</v>
          </cell>
        </row>
        <row r="596">
          <cell r="E596" t="str">
            <v>PT-2 ODC-PLW-FC</v>
          </cell>
          <cell r="F596" t="str">
            <v>TA</v>
          </cell>
          <cell r="G596" t="str">
            <v>PO / SP</v>
          </cell>
          <cell r="H596" t="str">
            <v>C.Tel.99/LG 000/DR7-12700000/2021</v>
          </cell>
          <cell r="I596" t="str">
            <v>K.TEL.002022/HK.810/DR7-10400000/2021</v>
          </cell>
          <cell r="L596">
            <v>2654461</v>
          </cell>
          <cell r="M596">
            <v>294932</v>
          </cell>
          <cell r="N596">
            <v>2949393</v>
          </cell>
          <cell r="O596">
            <v>0</v>
          </cell>
          <cell r="P596">
            <v>0</v>
          </cell>
          <cell r="Q596">
            <v>0</v>
          </cell>
          <cell r="R596">
            <v>2949393</v>
          </cell>
          <cell r="S596">
            <v>8</v>
          </cell>
          <cell r="T596">
            <v>8</v>
          </cell>
          <cell r="U596">
            <v>0</v>
          </cell>
          <cell r="V596">
            <v>0</v>
          </cell>
          <cell r="W596" t="str">
            <v>#REF!</v>
          </cell>
          <cell r="X596" t="str">
            <v>#REF!</v>
          </cell>
          <cell r="Y596" t="str">
            <v>05. Install Done</v>
          </cell>
        </row>
        <row r="597">
          <cell r="E597" t="str">
            <v>PT-2 &amp; PT-2 PLUS STO BARRU</v>
          </cell>
          <cell r="F597" t="str">
            <v>TA</v>
          </cell>
          <cell r="G597" t="str">
            <v>PO / SP</v>
          </cell>
          <cell r="H597" t="str">
            <v>C.Tel.99/LG 000/DR7-12700000/2021</v>
          </cell>
          <cell r="I597" t="str">
            <v>K.TEL.002022/HK.810/DR7-10400000/2021</v>
          </cell>
          <cell r="L597">
            <v>8284979</v>
          </cell>
          <cell r="M597">
            <v>1593171</v>
          </cell>
          <cell r="N597">
            <v>9878150</v>
          </cell>
          <cell r="O597">
            <v>0</v>
          </cell>
          <cell r="P597">
            <v>0</v>
          </cell>
          <cell r="Q597">
            <v>0</v>
          </cell>
          <cell r="R597">
            <v>9878150</v>
          </cell>
          <cell r="S597">
            <v>16</v>
          </cell>
          <cell r="T597">
            <v>16</v>
          </cell>
          <cell r="U597">
            <v>25</v>
          </cell>
          <cell r="V597">
            <v>0</v>
          </cell>
          <cell r="W597" t="str">
            <v>#REF!</v>
          </cell>
          <cell r="X597" t="str">
            <v>#REF!</v>
          </cell>
          <cell r="Y597" t="str">
            <v>05. Install Done</v>
          </cell>
        </row>
        <row r="598">
          <cell r="E598" t="str">
            <v>PT-2 ODC-PIN-FE</v>
          </cell>
          <cell r="F598" t="str">
            <v>TA</v>
          </cell>
          <cell r="G598" t="str">
            <v>PO / SP</v>
          </cell>
          <cell r="H598" t="str">
            <v>C.Tel.99/LG 000/DR7-12700000/2021</v>
          </cell>
          <cell r="I598" t="str">
            <v>K.TEL.002022/HK.810/DR7-10400000/2021</v>
          </cell>
          <cell r="L598">
            <v>15281959</v>
          </cell>
          <cell r="M598">
            <v>1691891</v>
          </cell>
          <cell r="N598">
            <v>16973850</v>
          </cell>
          <cell r="O598">
            <v>0</v>
          </cell>
          <cell r="P598">
            <v>0</v>
          </cell>
          <cell r="Q598">
            <v>0</v>
          </cell>
          <cell r="R598">
            <v>16973850</v>
          </cell>
          <cell r="S598">
            <v>64</v>
          </cell>
          <cell r="T598">
            <v>24</v>
          </cell>
          <cell r="U598">
            <v>0</v>
          </cell>
          <cell r="V598">
            <v>0</v>
          </cell>
          <cell r="W598" t="str">
            <v>#REF!</v>
          </cell>
          <cell r="X598" t="str">
            <v>#REF!</v>
          </cell>
          <cell r="Y598" t="str">
            <v>05. Install Done</v>
          </cell>
        </row>
        <row r="599">
          <cell r="E599" t="str">
            <v>PT-2 ODC-PIN-FA</v>
          </cell>
          <cell r="F599" t="str">
            <v>TA</v>
          </cell>
          <cell r="G599" t="str">
            <v>PO / SP</v>
          </cell>
          <cell r="H599" t="str">
            <v>C.Tel.99/LG 000/DR7-12700000/2021</v>
          </cell>
          <cell r="I599" t="str">
            <v>K.TEL.002022/HK.810/DR7-10400000/2021</v>
          </cell>
          <cell r="L599">
            <v>2654461</v>
          </cell>
          <cell r="M599">
            <v>294932</v>
          </cell>
          <cell r="N599">
            <v>2949393</v>
          </cell>
          <cell r="O599">
            <v>0</v>
          </cell>
          <cell r="P599">
            <v>0</v>
          </cell>
          <cell r="Q599">
            <v>0</v>
          </cell>
          <cell r="R599">
            <v>2949393</v>
          </cell>
          <cell r="S599">
            <v>8</v>
          </cell>
          <cell r="T599">
            <v>40</v>
          </cell>
          <cell r="U599">
            <v>0</v>
          </cell>
          <cell r="V599">
            <v>0</v>
          </cell>
          <cell r="W599" t="str">
            <v>#REF!</v>
          </cell>
          <cell r="X599" t="str">
            <v>#REF!</v>
          </cell>
          <cell r="Y599" t="str">
            <v>05. Install Done</v>
          </cell>
        </row>
        <row r="600">
          <cell r="E600" t="str">
            <v>PT-2 PLUS ODC-PIN-FF</v>
          </cell>
          <cell r="F600" t="str">
            <v>TA</v>
          </cell>
          <cell r="G600" t="str">
            <v>PO / SP</v>
          </cell>
          <cell r="H600" t="str">
            <v>C.Tel.99/LG 000/DR7-12700000/2021</v>
          </cell>
          <cell r="I600" t="str">
            <v>K.TEL.002022/HK.810/DR7-10400000/2021</v>
          </cell>
          <cell r="L600">
            <v>10016537</v>
          </cell>
          <cell r="M600">
            <v>1842878</v>
          </cell>
          <cell r="N600">
            <v>11859415</v>
          </cell>
          <cell r="O600">
            <v>0</v>
          </cell>
          <cell r="P600">
            <v>0</v>
          </cell>
          <cell r="Q600">
            <v>0</v>
          </cell>
          <cell r="R600">
            <v>11859415</v>
          </cell>
          <cell r="S600">
            <v>8</v>
          </cell>
          <cell r="T600">
            <v>8</v>
          </cell>
          <cell r="U600">
            <v>15</v>
          </cell>
          <cell r="V600">
            <v>0</v>
          </cell>
          <cell r="W600" t="str">
            <v>#REF!</v>
          </cell>
          <cell r="X600" t="str">
            <v>#REF!</v>
          </cell>
          <cell r="Y600" t="str">
            <v>05. Install Done</v>
          </cell>
        </row>
        <row r="601">
          <cell r="E601" t="str">
            <v>PT-2 ODC-PIN-FAG</v>
          </cell>
          <cell r="F601" t="str">
            <v>TA</v>
          </cell>
          <cell r="G601" t="str">
            <v>PO / SP</v>
          </cell>
          <cell r="H601" t="str">
            <v>C.Tel.99/LG 000/DR7-12700000/2021</v>
          </cell>
          <cell r="I601" t="str">
            <v>K.TEL.002022/HK.810/DR7-10400000/2021</v>
          </cell>
          <cell r="L601">
            <v>6850801</v>
          </cell>
          <cell r="M601">
            <v>768142</v>
          </cell>
          <cell r="N601">
            <v>7618943</v>
          </cell>
          <cell r="O601">
            <v>0</v>
          </cell>
          <cell r="P601">
            <v>0</v>
          </cell>
          <cell r="Q601">
            <v>0</v>
          </cell>
          <cell r="R601">
            <v>7618943</v>
          </cell>
          <cell r="S601">
            <v>24</v>
          </cell>
          <cell r="T601">
            <v>24</v>
          </cell>
          <cell r="U601">
            <v>0</v>
          </cell>
          <cell r="V601">
            <v>0</v>
          </cell>
          <cell r="W601" t="str">
            <v>#REF!</v>
          </cell>
          <cell r="X601" t="str">
            <v>#REF!</v>
          </cell>
          <cell r="Y601" t="str">
            <v>05. Install Done</v>
          </cell>
        </row>
        <row r="602">
          <cell r="E602" t="str">
            <v>PT-2 PLUS ODC-PLP-FAY</v>
          </cell>
          <cell r="F602" t="str">
            <v>TA</v>
          </cell>
          <cell r="G602" t="str">
            <v>PO / SP</v>
          </cell>
          <cell r="H602" t="str">
            <v>C.Tel.99/LG 000/DR7-12700000/2021</v>
          </cell>
          <cell r="I602" t="str">
            <v>K.TEL.002022/HK.810/DR7-10400000/2021</v>
          </cell>
          <cell r="L602">
            <v>12138783</v>
          </cell>
          <cell r="M602">
            <v>2367362</v>
          </cell>
          <cell r="N602">
            <v>14506145</v>
          </cell>
          <cell r="O602">
            <v>0</v>
          </cell>
          <cell r="P602">
            <v>0</v>
          </cell>
          <cell r="Q602">
            <v>0</v>
          </cell>
          <cell r="R602">
            <v>14506145</v>
          </cell>
          <cell r="S602">
            <v>8</v>
          </cell>
          <cell r="T602">
            <v>48</v>
          </cell>
          <cell r="U602">
            <v>22</v>
          </cell>
          <cell r="V602">
            <v>0</v>
          </cell>
          <cell r="W602" t="str">
            <v>#REF!</v>
          </cell>
          <cell r="X602" t="str">
            <v>#REF!</v>
          </cell>
          <cell r="Y602" t="str">
            <v>05. Install Done</v>
          </cell>
        </row>
        <row r="603">
          <cell r="E603" t="str">
            <v>PT-2 ODC-PLP-FC</v>
          </cell>
          <cell r="F603" t="str">
            <v>TA</v>
          </cell>
          <cell r="G603" t="str">
            <v>PO / SP</v>
          </cell>
          <cell r="H603" t="str">
            <v>C.Tel.99/LG 000/DR7-12700000/2021</v>
          </cell>
          <cell r="I603" t="str">
            <v>K.TEL.002022/HK.810/DR7-10400000/2021</v>
          </cell>
          <cell r="L603">
            <v>4776427</v>
          </cell>
          <cell r="M603">
            <v>537905</v>
          </cell>
          <cell r="N603">
            <v>5314332</v>
          </cell>
          <cell r="O603">
            <v>0</v>
          </cell>
          <cell r="P603">
            <v>0</v>
          </cell>
          <cell r="Q603">
            <v>0</v>
          </cell>
          <cell r="R603">
            <v>5314332</v>
          </cell>
          <cell r="S603">
            <v>16</v>
          </cell>
          <cell r="T603">
            <v>16</v>
          </cell>
          <cell r="U603">
            <v>0</v>
          </cell>
          <cell r="V603">
            <v>0</v>
          </cell>
          <cell r="W603" t="str">
            <v>#REF!</v>
          </cell>
          <cell r="X603" t="str">
            <v>#REF!</v>
          </cell>
          <cell r="Y603" t="str">
            <v>05. Install Done</v>
          </cell>
        </row>
        <row r="604">
          <cell r="E604" t="str">
            <v>PT-2 PLUS ODC-PLP-FH</v>
          </cell>
          <cell r="F604" t="str">
            <v>TA</v>
          </cell>
          <cell r="G604" t="str">
            <v>PO / SP</v>
          </cell>
          <cell r="H604" t="str">
            <v>C.Tel.99/LG 000/DR7-12700000/2021</v>
          </cell>
          <cell r="I604" t="str">
            <v>K.TEL.002022/HK.810/DR7-10400000/2021</v>
          </cell>
          <cell r="L604">
            <v>23556771</v>
          </cell>
          <cell r="M604">
            <v>4669898</v>
          </cell>
          <cell r="N604">
            <v>28226669</v>
          </cell>
          <cell r="O604">
            <v>0</v>
          </cell>
          <cell r="P604">
            <v>0</v>
          </cell>
          <cell r="Q604">
            <v>0</v>
          </cell>
          <cell r="R604">
            <v>28226669</v>
          </cell>
          <cell r="S604">
            <v>24</v>
          </cell>
          <cell r="T604">
            <v>32</v>
          </cell>
          <cell r="U604">
            <v>43</v>
          </cell>
          <cell r="V604">
            <v>0</v>
          </cell>
          <cell r="W604" t="str">
            <v>#REF!</v>
          </cell>
          <cell r="X604" t="str">
            <v>#REF!</v>
          </cell>
          <cell r="Y604" t="str">
            <v>05. Install Done</v>
          </cell>
        </row>
        <row r="605">
          <cell r="E605" t="str">
            <v>PT-2 ODC-PLP-FBE</v>
          </cell>
          <cell r="F605" t="str">
            <v>TA</v>
          </cell>
          <cell r="G605" t="str">
            <v>PO / SP</v>
          </cell>
          <cell r="H605" t="str">
            <v>C.Tel.99/LG 000/DR7-12700000/2021</v>
          </cell>
          <cell r="I605" t="str">
            <v>K.TEL.002022/HK.810/DR7-10400000/2021</v>
          </cell>
          <cell r="L605">
            <v>2606869</v>
          </cell>
          <cell r="M605">
            <v>282196</v>
          </cell>
          <cell r="N605">
            <v>2889065</v>
          </cell>
          <cell r="O605">
            <v>0</v>
          </cell>
          <cell r="P605">
            <v>0</v>
          </cell>
          <cell r="Q605">
            <v>0</v>
          </cell>
          <cell r="R605">
            <v>2889065</v>
          </cell>
          <cell r="S605">
            <v>8</v>
          </cell>
          <cell r="T605">
            <v>8</v>
          </cell>
          <cell r="U605">
            <v>0</v>
          </cell>
          <cell r="V605">
            <v>0</v>
          </cell>
          <cell r="W605" t="str">
            <v>#REF!</v>
          </cell>
          <cell r="X605" t="str">
            <v>#REF!</v>
          </cell>
          <cell r="Y605" t="str">
            <v>05. Install Done</v>
          </cell>
        </row>
        <row r="606">
          <cell r="E606" t="str">
            <v>PT-2 ODC-PLP-FP</v>
          </cell>
          <cell r="F606" t="str">
            <v>TA</v>
          </cell>
          <cell r="G606" t="str">
            <v>PO / SP</v>
          </cell>
          <cell r="H606" t="str">
            <v>C.Tel.99/LG 000/DR7-12700000/2021</v>
          </cell>
          <cell r="I606" t="str">
            <v>K.TEL.002022/HK.810/DR7-10400000/2021</v>
          </cell>
          <cell r="L606">
            <v>2121966</v>
          </cell>
          <cell r="M606">
            <v>242973</v>
          </cell>
          <cell r="N606">
            <v>2364939</v>
          </cell>
          <cell r="O606">
            <v>0</v>
          </cell>
          <cell r="P606">
            <v>0</v>
          </cell>
          <cell r="Q606">
            <v>0</v>
          </cell>
          <cell r="R606">
            <v>2364939</v>
          </cell>
          <cell r="S606">
            <v>8</v>
          </cell>
          <cell r="T606">
            <v>8</v>
          </cell>
          <cell r="U606">
            <v>0</v>
          </cell>
          <cell r="V606">
            <v>0</v>
          </cell>
          <cell r="W606" t="str">
            <v>#REF!</v>
          </cell>
          <cell r="X606" t="str">
            <v>#REF!</v>
          </cell>
          <cell r="Y606" t="str">
            <v>05. Install Done</v>
          </cell>
        </row>
        <row r="607">
          <cell r="E607" t="str">
            <v>PT-2 ODC-MAK-FC</v>
          </cell>
          <cell r="F607" t="str">
            <v>TA</v>
          </cell>
          <cell r="G607" t="str">
            <v>PO / SP</v>
          </cell>
          <cell r="H607" t="str">
            <v>C.Tel.99/LG 000/DR7-12700000/2021</v>
          </cell>
          <cell r="I607" t="str">
            <v>K.TEL.002022/HK.810/DR7-10400000/2021</v>
          </cell>
          <cell r="L607">
            <v>4776427</v>
          </cell>
          <cell r="M607">
            <v>537905</v>
          </cell>
          <cell r="N607">
            <v>5314332</v>
          </cell>
          <cell r="O607">
            <v>0</v>
          </cell>
          <cell r="P607">
            <v>0</v>
          </cell>
          <cell r="Q607">
            <v>0</v>
          </cell>
          <cell r="R607">
            <v>5314332</v>
          </cell>
          <cell r="S607">
            <v>16</v>
          </cell>
          <cell r="T607">
            <v>16</v>
          </cell>
          <cell r="U607">
            <v>0</v>
          </cell>
          <cell r="V607">
            <v>0</v>
          </cell>
          <cell r="W607" t="str">
            <v>#REF!</v>
          </cell>
          <cell r="X607" t="str">
            <v>#REF!</v>
          </cell>
          <cell r="Y607" t="str">
            <v>05. Install Done</v>
          </cell>
        </row>
        <row r="608">
          <cell r="E608" t="str">
            <v>PT-2 ODC-SID-FAN</v>
          </cell>
          <cell r="F608" t="str">
            <v>TA</v>
          </cell>
          <cell r="G608" t="str">
            <v>PO / SP</v>
          </cell>
          <cell r="H608" t="str">
            <v>C.Tel.99/LG 000/DR7-12700000/2021</v>
          </cell>
          <cell r="I608" t="str">
            <v>K.TEL.002022/HK.810/DR7-10400000/2021</v>
          </cell>
          <cell r="L608">
            <v>2654461</v>
          </cell>
          <cell r="M608">
            <v>294932</v>
          </cell>
          <cell r="N608">
            <v>2949393</v>
          </cell>
          <cell r="O608">
            <v>0</v>
          </cell>
          <cell r="P608">
            <v>0</v>
          </cell>
          <cell r="Q608">
            <v>0</v>
          </cell>
          <cell r="R608">
            <v>2949393</v>
          </cell>
          <cell r="S608">
            <v>8</v>
          </cell>
          <cell r="T608">
            <v>8</v>
          </cell>
          <cell r="U608">
            <v>0</v>
          </cell>
          <cell r="V608">
            <v>0</v>
          </cell>
          <cell r="W608" t="str">
            <v>#REF!</v>
          </cell>
          <cell r="X608" t="str">
            <v>#REF!</v>
          </cell>
          <cell r="Y608" t="str">
            <v>05. Install Done</v>
          </cell>
        </row>
        <row r="609">
          <cell r="E609" t="str">
            <v>PT-2 ODC-SID-FB</v>
          </cell>
          <cell r="F609" t="str">
            <v>TA</v>
          </cell>
          <cell r="G609" t="str">
            <v>PO / SP</v>
          </cell>
          <cell r="H609" t="str">
            <v>C.Tel.99/LG 000/DR7-12700000/2021</v>
          </cell>
          <cell r="I609" t="str">
            <v>K.TEL.002022/HK.810/DR7-10400000/2021</v>
          </cell>
          <cell r="L609">
            <v>2654461</v>
          </cell>
          <cell r="M609">
            <v>294932</v>
          </cell>
          <cell r="N609">
            <v>2949393</v>
          </cell>
          <cell r="O609">
            <v>0</v>
          </cell>
          <cell r="P609">
            <v>0</v>
          </cell>
          <cell r="Q609">
            <v>0</v>
          </cell>
          <cell r="R609">
            <v>2949393</v>
          </cell>
          <cell r="S609">
            <v>8</v>
          </cell>
          <cell r="T609">
            <v>8</v>
          </cell>
          <cell r="U609">
            <v>0</v>
          </cell>
          <cell r="V609">
            <v>0</v>
          </cell>
          <cell r="W609" t="str">
            <v>#REF!</v>
          </cell>
          <cell r="X609" t="str">
            <v>#REF!</v>
          </cell>
          <cell r="Y609" t="str">
            <v>05. Install Done</v>
          </cell>
        </row>
        <row r="610">
          <cell r="E610" t="str">
            <v>PT-2 ODC-SID-FD</v>
          </cell>
          <cell r="F610" t="str">
            <v>TA</v>
          </cell>
          <cell r="G610" t="str">
            <v>PO / SP</v>
          </cell>
          <cell r="H610" t="str">
            <v>C.Tel.99/LG 000/DR7-12700000/2021</v>
          </cell>
          <cell r="I610" t="str">
            <v>K.TEL.002022/HK.810/DR7-10400000/2021</v>
          </cell>
          <cell r="L610">
            <v>4776427</v>
          </cell>
          <cell r="M610">
            <v>537905</v>
          </cell>
          <cell r="N610">
            <v>5314332</v>
          </cell>
          <cell r="O610">
            <v>0</v>
          </cell>
          <cell r="P610">
            <v>0</v>
          </cell>
          <cell r="Q610">
            <v>0</v>
          </cell>
          <cell r="R610">
            <v>5314332</v>
          </cell>
          <cell r="S610">
            <v>16</v>
          </cell>
          <cell r="T610">
            <v>16</v>
          </cell>
          <cell r="U610">
            <v>0</v>
          </cell>
          <cell r="V610">
            <v>0</v>
          </cell>
          <cell r="W610" t="str">
            <v>#REF!</v>
          </cell>
          <cell r="X610" t="str">
            <v>#REF!</v>
          </cell>
          <cell r="Y610" t="str">
            <v>05. Install Done</v>
          </cell>
        </row>
        <row r="611">
          <cell r="E611" t="str">
            <v>PT-2 ODC-SID-FH</v>
          </cell>
          <cell r="F611" t="str">
            <v>TA</v>
          </cell>
          <cell r="G611" t="str">
            <v>PO / SP</v>
          </cell>
          <cell r="H611" t="str">
            <v>C.Tel.99/LG 000/DR7-12700000/2021</v>
          </cell>
          <cell r="I611" t="str">
            <v>K.TEL.002022/HK.810/DR7-10400000/2021</v>
          </cell>
          <cell r="L611">
            <v>2654461</v>
          </cell>
          <cell r="M611">
            <v>294932</v>
          </cell>
          <cell r="N611">
            <v>2949393</v>
          </cell>
          <cell r="O611">
            <v>0</v>
          </cell>
          <cell r="P611">
            <v>0</v>
          </cell>
          <cell r="Q611">
            <v>0</v>
          </cell>
          <cell r="R611">
            <v>2949393</v>
          </cell>
          <cell r="S611">
            <v>8</v>
          </cell>
          <cell r="T611">
            <v>8</v>
          </cell>
          <cell r="U611">
            <v>0</v>
          </cell>
          <cell r="V611">
            <v>0</v>
          </cell>
          <cell r="W611" t="str">
            <v>#REF!</v>
          </cell>
          <cell r="X611" t="str">
            <v>#REF!</v>
          </cell>
          <cell r="Y611" t="str">
            <v>05. Install Done</v>
          </cell>
        </row>
        <row r="612">
          <cell r="E612" t="str">
            <v>PT-2 ODC-TTE-FAC</v>
          </cell>
          <cell r="F612" t="str">
            <v>TA</v>
          </cell>
          <cell r="G612" t="str">
            <v>PO / SP</v>
          </cell>
          <cell r="H612" t="str">
            <v>C.Tel.99/LG 000/DR7-12700000/2021</v>
          </cell>
          <cell r="I612" t="str">
            <v>K.TEL.002022/HK.810/DR7-10400000/2021</v>
          </cell>
          <cell r="L612">
            <v>2654461</v>
          </cell>
          <cell r="M612">
            <v>294932</v>
          </cell>
          <cell r="N612">
            <v>2949393</v>
          </cell>
          <cell r="O612">
            <v>0</v>
          </cell>
          <cell r="P612">
            <v>0</v>
          </cell>
          <cell r="Q612">
            <v>0</v>
          </cell>
          <cell r="R612">
            <v>2949393</v>
          </cell>
          <cell r="S612">
            <v>8</v>
          </cell>
          <cell r="T612">
            <v>8</v>
          </cell>
          <cell r="U612">
            <v>0</v>
          </cell>
          <cell r="V612">
            <v>0</v>
          </cell>
          <cell r="W612" t="str">
            <v>#REF!</v>
          </cell>
          <cell r="X612" t="str">
            <v>#REF!</v>
          </cell>
          <cell r="Y612" t="str">
            <v>05. Install Done</v>
          </cell>
        </row>
        <row r="613">
          <cell r="E613" t="str">
            <v>PT-2 ODC-SKG-FRD</v>
          </cell>
          <cell r="F613" t="str">
            <v>TA</v>
          </cell>
          <cell r="G613" t="str">
            <v>PO / SP</v>
          </cell>
          <cell r="H613" t="str">
            <v>C.Tel.99/LG 000/DR7-12700000/2021</v>
          </cell>
          <cell r="I613" t="str">
            <v>K.TEL.002022/HK.810/DR7-10400000/2021</v>
          </cell>
          <cell r="L613">
            <v>2654461</v>
          </cell>
          <cell r="M613">
            <v>294932</v>
          </cell>
          <cell r="N613">
            <v>2949393</v>
          </cell>
          <cell r="O613">
            <v>0</v>
          </cell>
          <cell r="P613">
            <v>0</v>
          </cell>
          <cell r="Q613">
            <v>0</v>
          </cell>
          <cell r="R613">
            <v>2949393</v>
          </cell>
          <cell r="S613">
            <v>8</v>
          </cell>
          <cell r="T613">
            <v>8</v>
          </cell>
          <cell r="U613">
            <v>0</v>
          </cell>
          <cell r="V613">
            <v>0</v>
          </cell>
          <cell r="W613" t="str">
            <v>#REF!</v>
          </cell>
          <cell r="X613" t="str">
            <v>#REF!</v>
          </cell>
          <cell r="Y613" t="str">
            <v>05. Install Done</v>
          </cell>
        </row>
        <row r="614">
          <cell r="E614" t="str">
            <v>PT-2 &amp; PT-2 PLUS ODC-SKG-FRN</v>
          </cell>
          <cell r="F614" t="str">
            <v>TA</v>
          </cell>
          <cell r="G614" t="str">
            <v>PO / SP</v>
          </cell>
          <cell r="H614" t="str">
            <v>C.Tel.99/LG 000/DR7-12700000/2021</v>
          </cell>
          <cell r="I614" t="str">
            <v>K.TEL.002022/HK.810/DR7-10400000/2021</v>
          </cell>
          <cell r="L614">
            <v>17854484</v>
          </cell>
          <cell r="M614">
            <v>3252338</v>
          </cell>
          <cell r="N614">
            <v>21106822</v>
          </cell>
          <cell r="O614">
            <v>0</v>
          </cell>
          <cell r="P614">
            <v>0</v>
          </cell>
          <cell r="Q614">
            <v>0</v>
          </cell>
          <cell r="R614">
            <v>21106822</v>
          </cell>
          <cell r="S614">
            <v>24</v>
          </cell>
          <cell r="T614">
            <v>24</v>
          </cell>
          <cell r="U614">
            <v>31</v>
          </cell>
          <cell r="V614">
            <v>0</v>
          </cell>
          <cell r="W614" t="str">
            <v>#REF!</v>
          </cell>
          <cell r="X614" t="str">
            <v>#REF!</v>
          </cell>
          <cell r="Y614" t="str">
            <v>05. Install Done</v>
          </cell>
        </row>
        <row r="615">
          <cell r="E615" t="str">
            <v>01. PT3 PERUM PURI MANGGIS GORONTALO</v>
          </cell>
          <cell r="F615" t="str">
            <v>TA</v>
          </cell>
          <cell r="G615" t="str">
            <v>PO / SP</v>
          </cell>
          <cell r="H615" t="str">
            <v>C.Tel.101/LG 000/DR7-12700000/2021</v>
          </cell>
          <cell r="I615" t="str">
            <v>K.TEL.002050/HK.810/R7W-7I100000/2021</v>
          </cell>
          <cell r="J615" t="str">
            <v>03-Mei-2021</v>
          </cell>
          <cell r="K615" t="str">
            <v>01-Jun-2021</v>
          </cell>
          <cell r="L615">
            <v>34425975</v>
          </cell>
          <cell r="M615">
            <v>8732467</v>
          </cell>
          <cell r="N615">
            <v>43158442</v>
          </cell>
          <cell r="O615">
            <v>0</v>
          </cell>
          <cell r="P615">
            <v>0</v>
          </cell>
          <cell r="Q615">
            <v>0</v>
          </cell>
          <cell r="R615">
            <v>43158442</v>
          </cell>
          <cell r="S615">
            <v>16</v>
          </cell>
          <cell r="T615">
            <v>16</v>
          </cell>
          <cell r="U615">
            <v>137</v>
          </cell>
          <cell r="V615">
            <v>0</v>
          </cell>
          <cell r="W615" t="str">
            <v>#REF!</v>
          </cell>
          <cell r="X615" t="str">
            <v>#REF!</v>
          </cell>
          <cell r="Y615" t="str">
            <v>06. Selesai CT</v>
          </cell>
        </row>
        <row r="616">
          <cell r="E616" t="str">
            <v>02. PT2 Monggupo, Atinggola</v>
          </cell>
          <cell r="F616" t="str">
            <v>TA</v>
          </cell>
          <cell r="G616" t="str">
            <v>PO / SP</v>
          </cell>
          <cell r="H616" t="str">
            <v>C.Tel.101/LG 000/DR7-12700000/2021</v>
          </cell>
          <cell r="I616" t="str">
            <v>K.TEL.002050/HK.810/R7W-7I100000/2021</v>
          </cell>
          <cell r="J616" t="str">
            <v>03-Mei-2021</v>
          </cell>
          <cell r="K616" t="str">
            <v>01-Jun-2021</v>
          </cell>
          <cell r="L616">
            <v>2718345</v>
          </cell>
          <cell r="M616">
            <v>325629</v>
          </cell>
          <cell r="N616">
            <v>3043974</v>
          </cell>
          <cell r="O616">
            <v>0</v>
          </cell>
          <cell r="P616">
            <v>0</v>
          </cell>
          <cell r="Q616">
            <v>0</v>
          </cell>
          <cell r="R616">
            <v>3043974</v>
          </cell>
          <cell r="S616">
            <v>8</v>
          </cell>
          <cell r="T616">
            <v>8</v>
          </cell>
          <cell r="U616">
            <v>0</v>
          </cell>
          <cell r="V616">
            <v>0</v>
          </cell>
          <cell r="W616" t="str">
            <v>#REF!</v>
          </cell>
          <cell r="X616" t="str">
            <v>#REF!</v>
          </cell>
          <cell r="Y616" t="str">
            <v>06. Selesai CT</v>
          </cell>
        </row>
        <row r="617">
          <cell r="E617" t="str">
            <v>03. PT2 Bintana,Atinggola</v>
          </cell>
          <cell r="F617" t="str">
            <v>TA</v>
          </cell>
          <cell r="G617" t="str">
            <v>PO / SP</v>
          </cell>
          <cell r="H617" t="str">
            <v>C.Tel.101/LG 000/DR7-12700000/2021</v>
          </cell>
          <cell r="I617" t="str">
            <v>K.TEL.002050/HK.810/R7W-7I100000/2021</v>
          </cell>
          <cell r="J617" t="str">
            <v>03-Mei-2021</v>
          </cell>
          <cell r="K617" t="str">
            <v>01-Jun-2021</v>
          </cell>
          <cell r="L617">
            <v>21115485</v>
          </cell>
          <cell r="M617">
            <v>4164992</v>
          </cell>
          <cell r="N617">
            <v>25280477</v>
          </cell>
          <cell r="O617">
            <v>0</v>
          </cell>
          <cell r="P617">
            <v>0</v>
          </cell>
          <cell r="Q617">
            <v>0</v>
          </cell>
          <cell r="R617">
            <v>25280477</v>
          </cell>
          <cell r="S617">
            <v>16</v>
          </cell>
          <cell r="T617">
            <v>16</v>
          </cell>
          <cell r="U617">
            <v>37</v>
          </cell>
          <cell r="V617">
            <v>0</v>
          </cell>
          <cell r="W617" t="str">
            <v>#REF!</v>
          </cell>
          <cell r="X617" t="str">
            <v>#REF!</v>
          </cell>
          <cell r="Y617" t="str">
            <v>06. Selesai CT</v>
          </cell>
        </row>
        <row r="618">
          <cell r="E618" t="str">
            <v>04. PT2 Perum Griya Aulia, Telaga Biru</v>
          </cell>
          <cell r="F618" t="str">
            <v>TA</v>
          </cell>
          <cell r="G618" t="str">
            <v>PO / SP</v>
          </cell>
          <cell r="H618" t="str">
            <v>C.Tel.101/LG 000/DR7-12700000/2021</v>
          </cell>
          <cell r="I618" t="str">
            <v>K.TEL.002050/HK.810/R7W-7I100000/2021</v>
          </cell>
          <cell r="J618" t="str">
            <v>03-Mei-2021</v>
          </cell>
          <cell r="K618" t="str">
            <v>01-Jun-2021</v>
          </cell>
          <cell r="L618">
            <v>52659046</v>
          </cell>
          <cell r="M618">
            <v>10836931</v>
          </cell>
          <cell r="N618">
            <v>63495977</v>
          </cell>
          <cell r="O618">
            <v>0</v>
          </cell>
          <cell r="P618">
            <v>0</v>
          </cell>
          <cell r="Q618">
            <v>0</v>
          </cell>
          <cell r="R618">
            <v>63495977</v>
          </cell>
          <cell r="S618">
            <v>32</v>
          </cell>
          <cell r="T618">
            <v>32</v>
          </cell>
          <cell r="U618">
            <v>114</v>
          </cell>
          <cell r="V618">
            <v>0</v>
          </cell>
          <cell r="W618" t="str">
            <v>#REF!</v>
          </cell>
          <cell r="X618" t="str">
            <v>#REF!</v>
          </cell>
          <cell r="Y618" t="str">
            <v>06. Selesai CT</v>
          </cell>
        </row>
        <row r="619">
          <cell r="E619" t="str">
            <v>05. PT3 Perumahan Bumi Limboto Indah</v>
          </cell>
          <cell r="F619" t="str">
            <v>TA</v>
          </cell>
          <cell r="G619" t="str">
            <v>PO / SP</v>
          </cell>
          <cell r="H619" t="str">
            <v>C.Tel.101/LG 000/DR7-12700000/2021</v>
          </cell>
          <cell r="I619" t="str">
            <v>K.TEL.002050/HK.810/R7W-7I100000/2021</v>
          </cell>
          <cell r="J619" t="str">
            <v>03-Mei-2021</v>
          </cell>
          <cell r="K619" t="str">
            <v>01-Jun-2021</v>
          </cell>
          <cell r="L619">
            <v>63010159</v>
          </cell>
          <cell r="M619">
            <v>14553193</v>
          </cell>
          <cell r="N619">
            <v>77563352</v>
          </cell>
          <cell r="O619">
            <v>0</v>
          </cell>
          <cell r="P619">
            <v>0</v>
          </cell>
          <cell r="Q619">
            <v>0</v>
          </cell>
          <cell r="R619">
            <v>77563352</v>
          </cell>
          <cell r="S619">
            <v>72</v>
          </cell>
          <cell r="T619">
            <v>72</v>
          </cell>
          <cell r="U619">
            <v>157</v>
          </cell>
          <cell r="V619">
            <v>0</v>
          </cell>
          <cell r="W619" t="str">
            <v>#REF!</v>
          </cell>
          <cell r="X619" t="str">
            <v>#REF!</v>
          </cell>
          <cell r="Y619" t="str">
            <v>06. Selesai CT</v>
          </cell>
        </row>
        <row r="620">
          <cell r="E620" t="str">
            <v>06. PT3 PERUM GREEN TULUS LIMBOTO</v>
          </cell>
          <cell r="F620" t="str">
            <v>TA</v>
          </cell>
          <cell r="G620" t="str">
            <v>PO / SP</v>
          </cell>
          <cell r="H620" t="str">
            <v>C.Tel.101/LG 000/DR7-12700000/2021</v>
          </cell>
          <cell r="I620" t="str">
            <v>K.TEL.002050/HK.810/R7W-7I100000/2021</v>
          </cell>
          <cell r="J620" t="str">
            <v>03-Mei-2021</v>
          </cell>
          <cell r="K620" t="str">
            <v>01-Jun-2021</v>
          </cell>
          <cell r="L620">
            <v>61248294</v>
          </cell>
          <cell r="M620">
            <v>13412729</v>
          </cell>
          <cell r="N620">
            <v>74661023</v>
          </cell>
          <cell r="O620">
            <v>0</v>
          </cell>
          <cell r="P620">
            <v>0</v>
          </cell>
          <cell r="Q620">
            <v>0</v>
          </cell>
          <cell r="R620">
            <v>74661023</v>
          </cell>
          <cell r="S620">
            <v>40</v>
          </cell>
          <cell r="T620">
            <v>40</v>
          </cell>
          <cell r="U620">
            <v>126</v>
          </cell>
          <cell r="V620">
            <v>0</v>
          </cell>
          <cell r="W620" t="str">
            <v>#REF!</v>
          </cell>
          <cell r="X620" t="str">
            <v>#REF!</v>
          </cell>
          <cell r="Y620" t="str">
            <v>06. Selesai CT</v>
          </cell>
        </row>
        <row r="621">
          <cell r="E621" t="str">
            <v>07. PT3 Perum Griya Tulus Kartika</v>
          </cell>
          <cell r="F621" t="str">
            <v>TA</v>
          </cell>
          <cell r="G621" t="str">
            <v>PO / SP</v>
          </cell>
          <cell r="H621" t="str">
            <v>C.Tel.101/LG 000/DR7-12700000/2021</v>
          </cell>
          <cell r="I621" t="str">
            <v>K.TEL.002050/HK.810/R7W-7I100000/2021</v>
          </cell>
          <cell r="J621" t="str">
            <v>03-Mei-2021</v>
          </cell>
          <cell r="K621" t="str">
            <v>01-Jun-2021</v>
          </cell>
          <cell r="L621">
            <v>129322116</v>
          </cell>
          <cell r="M621">
            <v>32564108</v>
          </cell>
          <cell r="N621">
            <v>161886224</v>
          </cell>
          <cell r="O621">
            <v>0</v>
          </cell>
          <cell r="P621">
            <v>0</v>
          </cell>
          <cell r="Q621">
            <v>0</v>
          </cell>
          <cell r="R621">
            <v>161886224</v>
          </cell>
          <cell r="S621">
            <v>48</v>
          </cell>
          <cell r="T621">
            <v>48</v>
          </cell>
          <cell r="U621">
            <v>416</v>
          </cell>
          <cell r="V621">
            <v>0</v>
          </cell>
          <cell r="W621" t="str">
            <v>#REF!</v>
          </cell>
          <cell r="X621" t="str">
            <v>#REF!</v>
          </cell>
          <cell r="Y621" t="str">
            <v>06. Selesai CT</v>
          </cell>
        </row>
        <row r="622">
          <cell r="E622" t="str">
            <v>08. PT3 Botubilotahu Indah, Marisa</v>
          </cell>
          <cell r="F622" t="str">
            <v>TA</v>
          </cell>
          <cell r="G622" t="str">
            <v>PO / SP</v>
          </cell>
          <cell r="H622" t="str">
            <v>C.Tel.101/LG 000/DR7-12700000/2021</v>
          </cell>
          <cell r="I622" t="str">
            <v>K.TEL.002050/HK.810/R7W-7I100000/2021</v>
          </cell>
          <cell r="J622" t="str">
            <v>03-Mei-2021</v>
          </cell>
          <cell r="K622" t="str">
            <v>01-Jun-2021</v>
          </cell>
          <cell r="L622">
            <v>105534871</v>
          </cell>
          <cell r="M622">
            <v>29687166</v>
          </cell>
          <cell r="N622">
            <v>135222037</v>
          </cell>
          <cell r="O622">
            <v>0</v>
          </cell>
          <cell r="P622">
            <v>0</v>
          </cell>
          <cell r="Q622">
            <v>0</v>
          </cell>
          <cell r="R622">
            <v>135222037</v>
          </cell>
          <cell r="S622">
            <v>88</v>
          </cell>
          <cell r="T622">
            <v>88</v>
          </cell>
          <cell r="U622">
            <v>387</v>
          </cell>
          <cell r="V622">
            <v>0</v>
          </cell>
          <cell r="W622" t="str">
            <v>#REF!</v>
          </cell>
          <cell r="X622" t="str">
            <v>#REF!</v>
          </cell>
          <cell r="Y622" t="str">
            <v>06. Selesai CT</v>
          </cell>
        </row>
        <row r="623">
          <cell r="E623" t="str">
            <v>09. PT2 Biyonga Limboto</v>
          </cell>
          <cell r="F623" t="str">
            <v>TA</v>
          </cell>
          <cell r="G623" t="str">
            <v>PO / SP</v>
          </cell>
          <cell r="H623" t="str">
            <v>C.Tel.101/LG 000/DR7-12700000/2021</v>
          </cell>
          <cell r="I623" t="str">
            <v>K.TEL.002050/HK.810/R7W-7I100000/2021</v>
          </cell>
          <cell r="J623" t="str">
            <v>03-Mei-2021</v>
          </cell>
          <cell r="K623" t="str">
            <v>01-Jun-2021</v>
          </cell>
          <cell r="L623">
            <v>4242535</v>
          </cell>
          <cell r="M623">
            <v>545796</v>
          </cell>
          <cell r="N623">
            <v>4788331</v>
          </cell>
          <cell r="O623">
            <v>0</v>
          </cell>
          <cell r="P623">
            <v>0</v>
          </cell>
          <cell r="Q623">
            <v>0</v>
          </cell>
          <cell r="R623">
            <v>4788331</v>
          </cell>
          <cell r="S623">
            <v>16</v>
          </cell>
          <cell r="T623">
            <v>16</v>
          </cell>
          <cell r="U623">
            <v>0</v>
          </cell>
          <cell r="V623">
            <v>0</v>
          </cell>
          <cell r="W623" t="str">
            <v>#REF!</v>
          </cell>
          <cell r="X623" t="str">
            <v>#REF!</v>
          </cell>
          <cell r="Y623" t="str">
            <v>06. Selesai CT</v>
          </cell>
        </row>
        <row r="624">
          <cell r="E624" t="str">
            <v>10. PT2  Jl. Raja Wadipalapa, Dulomo, Tilango</v>
          </cell>
          <cell r="F624" t="str">
            <v>TA</v>
          </cell>
          <cell r="G624" t="str">
            <v>PO / SP</v>
          </cell>
          <cell r="H624" t="str">
            <v>C.Tel.101/LG 000/DR7-12700000/2021</v>
          </cell>
          <cell r="I624" t="str">
            <v>K.TEL.002050/HK.810/R7W-7I100000/2021</v>
          </cell>
          <cell r="J624" t="str">
            <v>03-Mei-2021</v>
          </cell>
          <cell r="K624" t="str">
            <v>01-Jun-2021</v>
          </cell>
          <cell r="L624">
            <v>8377574</v>
          </cell>
          <cell r="M624">
            <v>1061568</v>
          </cell>
          <cell r="N624">
            <v>9439142</v>
          </cell>
          <cell r="O624">
            <v>0</v>
          </cell>
          <cell r="P624">
            <v>0</v>
          </cell>
          <cell r="Q624">
            <v>0</v>
          </cell>
          <cell r="R624">
            <v>9439142</v>
          </cell>
          <cell r="S624">
            <v>32</v>
          </cell>
          <cell r="T624">
            <v>32</v>
          </cell>
          <cell r="U624">
            <v>0</v>
          </cell>
          <cell r="V624">
            <v>0</v>
          </cell>
          <cell r="W624" t="str">
            <v>#REF!</v>
          </cell>
          <cell r="X624" t="str">
            <v>#REF!</v>
          </cell>
          <cell r="Y624" t="str">
            <v>06. Selesai CT</v>
          </cell>
        </row>
        <row r="625">
          <cell r="E625" t="str">
            <v>11. PT2+ Dulomo, Tilango</v>
          </cell>
          <cell r="F625" t="str">
            <v>TA</v>
          </cell>
          <cell r="G625" t="str">
            <v>PO / SP</v>
          </cell>
          <cell r="H625" t="str">
            <v>C.Tel.101/LG 000/DR7-12700000/2021</v>
          </cell>
          <cell r="I625" t="str">
            <v>K.TEL.002050/HK.810/R7W-7I100000/2021</v>
          </cell>
          <cell r="J625" t="str">
            <v>03-Mei-2021</v>
          </cell>
          <cell r="K625" t="str">
            <v>01-Jun-2021</v>
          </cell>
          <cell r="L625">
            <v>6017623</v>
          </cell>
          <cell r="M625">
            <v>1536879</v>
          </cell>
          <cell r="N625">
            <v>7554502</v>
          </cell>
          <cell r="O625">
            <v>0</v>
          </cell>
          <cell r="P625">
            <v>0</v>
          </cell>
          <cell r="Q625">
            <v>0</v>
          </cell>
          <cell r="R625">
            <v>7554502</v>
          </cell>
          <cell r="S625">
            <v>8</v>
          </cell>
          <cell r="T625">
            <v>8</v>
          </cell>
          <cell r="U625">
            <v>22</v>
          </cell>
          <cell r="V625">
            <v>0</v>
          </cell>
          <cell r="W625" t="str">
            <v>#REF!</v>
          </cell>
          <cell r="X625" t="str">
            <v>#REF!</v>
          </cell>
          <cell r="Y625" t="str">
            <v>06. Selesai CT</v>
          </cell>
        </row>
        <row r="626">
          <cell r="E626" t="str">
            <v>12. PT3 Tenggela, Tilango</v>
          </cell>
          <cell r="F626" t="str">
            <v>TA</v>
          </cell>
          <cell r="G626" t="str">
            <v>PO / SP</v>
          </cell>
          <cell r="H626" t="str">
            <v>C.Tel.101/LG 000/DR7-12700000/2021</v>
          </cell>
          <cell r="I626" t="str">
            <v>K.TEL.002050/HK.810/R7W-7I100000/2021</v>
          </cell>
          <cell r="J626" t="str">
            <v>03-Mei-2021</v>
          </cell>
          <cell r="K626" t="str">
            <v>01-Jun-2021</v>
          </cell>
          <cell r="L626">
            <v>105243540</v>
          </cell>
          <cell r="M626">
            <v>24500361</v>
          </cell>
          <cell r="N626">
            <v>129743901</v>
          </cell>
          <cell r="O626">
            <v>0</v>
          </cell>
          <cell r="P626">
            <v>0</v>
          </cell>
          <cell r="Q626">
            <v>0</v>
          </cell>
          <cell r="R626">
            <v>129743901</v>
          </cell>
          <cell r="S626">
            <v>96</v>
          </cell>
          <cell r="T626">
            <v>96</v>
          </cell>
          <cell r="U626">
            <v>254</v>
          </cell>
          <cell r="V626">
            <v>0</v>
          </cell>
          <cell r="W626" t="str">
            <v>#REF!</v>
          </cell>
          <cell r="X626" t="str">
            <v>#REF!</v>
          </cell>
          <cell r="Y626" t="str">
            <v>06. Selesai CT</v>
          </cell>
        </row>
        <row r="627">
          <cell r="E627" t="str">
            <v>PT2 SIMPLE ODC-LBT-FAF</v>
          </cell>
          <cell r="F627" t="str">
            <v>TA</v>
          </cell>
          <cell r="G627" t="str">
            <v>PO / SP</v>
          </cell>
          <cell r="H627" t="str">
            <v>C.Tel.101/LG 000/DR7-12700000/2021</v>
          </cell>
          <cell r="I627" t="str">
            <v>K.TEL.002050/HK.810/R7W-7I100000/2021</v>
          </cell>
          <cell r="J627" t="str">
            <v>03-Mei-2021</v>
          </cell>
          <cell r="K627" t="str">
            <v>01-Jun-2021</v>
          </cell>
          <cell r="L627">
            <v>2718345</v>
          </cell>
          <cell r="M627">
            <v>325629</v>
          </cell>
          <cell r="N627">
            <v>3043974</v>
          </cell>
          <cell r="O627">
            <v>0</v>
          </cell>
          <cell r="P627">
            <v>0</v>
          </cell>
          <cell r="Q627">
            <v>0</v>
          </cell>
          <cell r="R627">
            <v>3043974</v>
          </cell>
          <cell r="S627">
            <v>8</v>
          </cell>
          <cell r="T627">
            <v>8</v>
          </cell>
          <cell r="U627">
            <v>0</v>
          </cell>
          <cell r="V627">
            <v>0</v>
          </cell>
          <cell r="W627" t="str">
            <v>#REF!</v>
          </cell>
          <cell r="X627" t="str">
            <v>#REF!</v>
          </cell>
          <cell r="Y627" t="str">
            <v>06. Selesai CT</v>
          </cell>
        </row>
        <row r="628">
          <cell r="E628" t="str">
            <v>PT2 SIMPLE ODC-GTL-FAG</v>
          </cell>
          <cell r="F628" t="str">
            <v>TA</v>
          </cell>
          <cell r="G628" t="str">
            <v>PO / SP</v>
          </cell>
          <cell r="H628" t="str">
            <v>C.Tel.101/LG 000/DR7-12700000/2021</v>
          </cell>
          <cell r="I628" t="str">
            <v>K.TEL.002050/HK.810/R7W-7I100000/2021</v>
          </cell>
          <cell r="J628" t="str">
            <v>03-Mei-2021</v>
          </cell>
          <cell r="K628" t="str">
            <v>01-Jun-2021</v>
          </cell>
          <cell r="L628">
            <v>2718345</v>
          </cell>
          <cell r="M628">
            <v>325629</v>
          </cell>
          <cell r="N628">
            <v>3043974</v>
          </cell>
          <cell r="O628">
            <v>0</v>
          </cell>
          <cell r="P628">
            <v>0</v>
          </cell>
          <cell r="Q628">
            <v>0</v>
          </cell>
          <cell r="R628">
            <v>3043974</v>
          </cell>
          <cell r="S628">
            <v>8</v>
          </cell>
          <cell r="T628">
            <v>8</v>
          </cell>
          <cell r="U628">
            <v>0</v>
          </cell>
          <cell r="V628">
            <v>0</v>
          </cell>
          <cell r="W628" t="str">
            <v>#REF!</v>
          </cell>
          <cell r="X628" t="str">
            <v>#REF!</v>
          </cell>
          <cell r="Y628" t="str">
            <v>06. Selesai CT</v>
          </cell>
        </row>
        <row r="629">
          <cell r="E629" t="str">
            <v>PT2 SIMPLE ODC-GTL-FBU</v>
          </cell>
          <cell r="F629" t="str">
            <v>TA</v>
          </cell>
          <cell r="G629" t="str">
            <v>PO / SP</v>
          </cell>
          <cell r="H629" t="str">
            <v>C.Tel.101/LG 000/DR7-12700000/2021</v>
          </cell>
          <cell r="I629" t="str">
            <v>K.TEL.002050/HK.810/R7W-7I100000/2021</v>
          </cell>
          <cell r="J629" t="str">
            <v>03-Mei-2021</v>
          </cell>
          <cell r="K629" t="str">
            <v>01-Jun-2021</v>
          </cell>
          <cell r="L629">
            <v>2718345</v>
          </cell>
          <cell r="M629">
            <v>325629</v>
          </cell>
          <cell r="N629">
            <v>3043974</v>
          </cell>
          <cell r="O629">
            <v>0</v>
          </cell>
          <cell r="P629">
            <v>0</v>
          </cell>
          <cell r="Q629">
            <v>0</v>
          </cell>
          <cell r="R629">
            <v>3043974</v>
          </cell>
          <cell r="S629">
            <v>8</v>
          </cell>
          <cell r="T629">
            <v>8</v>
          </cell>
          <cell r="U629">
            <v>0</v>
          </cell>
          <cell r="V629">
            <v>0</v>
          </cell>
          <cell r="W629" t="str">
            <v>#REF!</v>
          </cell>
          <cell r="X629" t="str">
            <v>#REF!</v>
          </cell>
          <cell r="Y629" t="str">
            <v>06. Selesai CT</v>
          </cell>
        </row>
        <row r="630">
          <cell r="E630" t="str">
            <v>solusi ODP-SON-FE/12</v>
          </cell>
          <cell r="F630" t="str">
            <v>TA</v>
          </cell>
          <cell r="G630" t="str">
            <v>DROP</v>
          </cell>
          <cell r="H630" t="str">
            <v>C.Tel.98/LG 000/DR7-12700000/2021</v>
          </cell>
          <cell r="L630">
            <v>2914213</v>
          </cell>
          <cell r="M630">
            <v>444695</v>
          </cell>
          <cell r="N630">
            <v>3358908</v>
          </cell>
          <cell r="O630">
            <v>0</v>
          </cell>
          <cell r="P630">
            <v>0</v>
          </cell>
          <cell r="Q630">
            <v>0</v>
          </cell>
          <cell r="R630">
            <v>3358908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 t="str">
            <v>#REF!</v>
          </cell>
          <cell r="X630" t="str">
            <v>#REF!</v>
          </cell>
          <cell r="Y630" t="str">
            <v>00. Drop</v>
          </cell>
        </row>
        <row r="631">
          <cell r="E631" t="str">
            <v>solusi ODP-SON-FF/16</v>
          </cell>
          <cell r="F631" t="str">
            <v>TA</v>
          </cell>
          <cell r="G631" t="str">
            <v>DROP</v>
          </cell>
          <cell r="H631" t="str">
            <v>C.Tel.98/LG 000/DR7-12700000/2021</v>
          </cell>
          <cell r="L631">
            <v>2914213</v>
          </cell>
          <cell r="M631">
            <v>444695</v>
          </cell>
          <cell r="N631">
            <v>3358908</v>
          </cell>
          <cell r="O631">
            <v>0</v>
          </cell>
          <cell r="P631">
            <v>0</v>
          </cell>
          <cell r="Q631">
            <v>0</v>
          </cell>
          <cell r="R631">
            <v>3358908</v>
          </cell>
          <cell r="S631">
            <v>8</v>
          </cell>
          <cell r="T631">
            <v>0</v>
          </cell>
          <cell r="U631">
            <v>0</v>
          </cell>
          <cell r="V631">
            <v>0</v>
          </cell>
          <cell r="W631" t="str">
            <v>#REF!</v>
          </cell>
          <cell r="X631" t="str">
            <v>#REF!</v>
          </cell>
          <cell r="Y631" t="str">
            <v>00. Drop</v>
          </cell>
        </row>
        <row r="632">
          <cell r="E632" t="str">
            <v>solusi ODP-SON-FAA/070</v>
          </cell>
          <cell r="F632" t="str">
            <v>TA</v>
          </cell>
          <cell r="G632" t="str">
            <v>PELIMPAHAN</v>
          </cell>
          <cell r="H632" t="str">
            <v>C.Tel.98/LG 000/DR7-12700000/2021</v>
          </cell>
          <cell r="L632">
            <v>5712578</v>
          </cell>
          <cell r="M632">
            <v>1445419</v>
          </cell>
          <cell r="N632">
            <v>7157997</v>
          </cell>
          <cell r="O632">
            <v>0</v>
          </cell>
          <cell r="P632">
            <v>0</v>
          </cell>
          <cell r="Q632">
            <v>0</v>
          </cell>
          <cell r="R632">
            <v>7157997</v>
          </cell>
          <cell r="S632">
            <v>8</v>
          </cell>
          <cell r="T632">
            <v>8</v>
          </cell>
          <cell r="U632">
            <v>13</v>
          </cell>
          <cell r="V632">
            <v>0</v>
          </cell>
          <cell r="W632" t="str">
            <v>#REF!</v>
          </cell>
          <cell r="X632" t="str">
            <v>#REF!</v>
          </cell>
          <cell r="Y632" t="str">
            <v>06. Selesai CT</v>
          </cell>
        </row>
        <row r="633">
          <cell r="E633" t="str">
            <v>solusi ODP-SON-FN/052</v>
          </cell>
          <cell r="F633" t="str">
            <v>TA</v>
          </cell>
          <cell r="G633" t="str">
            <v>DROP</v>
          </cell>
          <cell r="L633">
            <v>2914213</v>
          </cell>
          <cell r="M633">
            <v>444695</v>
          </cell>
          <cell r="N633">
            <v>3358908</v>
          </cell>
          <cell r="O633">
            <v>0</v>
          </cell>
          <cell r="P633">
            <v>0</v>
          </cell>
          <cell r="Q633">
            <v>0</v>
          </cell>
          <cell r="R633">
            <v>3358908</v>
          </cell>
          <cell r="S633">
            <v>8</v>
          </cell>
          <cell r="T633">
            <v>0</v>
          </cell>
          <cell r="U633">
            <v>0</v>
          </cell>
          <cell r="V633">
            <v>0</v>
          </cell>
          <cell r="W633" t="str">
            <v>#REF!</v>
          </cell>
          <cell r="X633" t="str">
            <v>#REF!</v>
          </cell>
          <cell r="Y633" t="str">
            <v>00. Drop</v>
          </cell>
        </row>
        <row r="634">
          <cell r="E634" t="str">
            <v>solusi ODP-SON-FN/18</v>
          </cell>
          <cell r="F634" t="str">
            <v>TA</v>
          </cell>
          <cell r="G634" t="str">
            <v>PELIMPAHAN</v>
          </cell>
          <cell r="H634" t="str">
            <v>C.Tel.98/LG 000/DR7-12700000/2021</v>
          </cell>
          <cell r="L634">
            <v>2914213</v>
          </cell>
          <cell r="M634">
            <v>444695</v>
          </cell>
          <cell r="N634">
            <v>3358908</v>
          </cell>
          <cell r="O634">
            <v>0</v>
          </cell>
          <cell r="P634">
            <v>0</v>
          </cell>
          <cell r="Q634">
            <v>0</v>
          </cell>
          <cell r="R634">
            <v>3358908</v>
          </cell>
          <cell r="S634">
            <v>8</v>
          </cell>
          <cell r="T634">
            <v>8</v>
          </cell>
          <cell r="U634">
            <v>0</v>
          </cell>
          <cell r="V634">
            <v>0</v>
          </cell>
          <cell r="W634" t="str">
            <v>#REF!</v>
          </cell>
          <cell r="X634" t="str">
            <v>#REF!</v>
          </cell>
          <cell r="Y634" t="str">
            <v>06. Selesai CT</v>
          </cell>
        </row>
        <row r="635">
          <cell r="E635" t="str">
            <v>solusi ODP-SON-FG/19</v>
          </cell>
          <cell r="F635" t="str">
            <v>TA</v>
          </cell>
          <cell r="G635" t="str">
            <v>PELIMPAHAN</v>
          </cell>
          <cell r="H635" t="str">
            <v>C.Tel.98/LG 000/DR7-12700000/2021</v>
          </cell>
          <cell r="L635">
            <v>10821801</v>
          </cell>
          <cell r="M635">
            <v>3267857</v>
          </cell>
          <cell r="N635">
            <v>14089658</v>
          </cell>
          <cell r="O635">
            <v>0</v>
          </cell>
          <cell r="P635">
            <v>0</v>
          </cell>
          <cell r="Q635">
            <v>0</v>
          </cell>
          <cell r="R635">
            <v>14089658</v>
          </cell>
          <cell r="S635">
            <v>8</v>
          </cell>
          <cell r="T635">
            <v>8</v>
          </cell>
          <cell r="U635">
            <v>40</v>
          </cell>
          <cell r="V635">
            <v>0</v>
          </cell>
          <cell r="W635" t="str">
            <v>#REF!</v>
          </cell>
          <cell r="X635" t="str">
            <v>#REF!</v>
          </cell>
          <cell r="Y635" t="str">
            <v>06. Selesai CT</v>
          </cell>
        </row>
        <row r="636">
          <cell r="E636" t="str">
            <v>solusi ODP-SON-FZ/025</v>
          </cell>
          <cell r="F636" t="str">
            <v>TA</v>
          </cell>
          <cell r="G636" t="str">
            <v>DROP</v>
          </cell>
          <cell r="L636">
            <v>2914213</v>
          </cell>
          <cell r="M636">
            <v>444695</v>
          </cell>
          <cell r="N636">
            <v>3358908</v>
          </cell>
          <cell r="O636">
            <v>0</v>
          </cell>
          <cell r="P636">
            <v>0</v>
          </cell>
          <cell r="Q636">
            <v>0</v>
          </cell>
          <cell r="R636">
            <v>3358908</v>
          </cell>
          <cell r="S636">
            <v>8</v>
          </cell>
          <cell r="T636">
            <v>0</v>
          </cell>
          <cell r="U636">
            <v>0</v>
          </cell>
          <cell r="V636">
            <v>0</v>
          </cell>
          <cell r="W636" t="str">
            <v>#REF!</v>
          </cell>
          <cell r="X636" t="str">
            <v>#REF!</v>
          </cell>
          <cell r="Y636" t="str">
            <v>00. Drop</v>
          </cell>
        </row>
        <row r="637">
          <cell r="E637" t="str">
            <v>solusi ODP-SON-FV/06</v>
          </cell>
          <cell r="F637" t="str">
            <v>TA</v>
          </cell>
          <cell r="G637" t="str">
            <v>DROP</v>
          </cell>
          <cell r="H637" t="str">
            <v>C.Tel.98/LG 000/DR7-12700000/2021</v>
          </cell>
          <cell r="L637">
            <v>2914213</v>
          </cell>
          <cell r="M637">
            <v>444695</v>
          </cell>
          <cell r="N637">
            <v>3358908</v>
          </cell>
          <cell r="O637">
            <v>0</v>
          </cell>
          <cell r="P637">
            <v>0</v>
          </cell>
          <cell r="Q637">
            <v>0</v>
          </cell>
          <cell r="R637">
            <v>3358908</v>
          </cell>
          <cell r="S637">
            <v>8</v>
          </cell>
          <cell r="T637">
            <v>0</v>
          </cell>
          <cell r="U637">
            <v>0</v>
          </cell>
          <cell r="V637">
            <v>0</v>
          </cell>
          <cell r="W637" t="str">
            <v>#REF!</v>
          </cell>
          <cell r="X637" t="str">
            <v>#REF!</v>
          </cell>
          <cell r="Y637" t="str">
            <v>00. Drop</v>
          </cell>
        </row>
        <row r="638">
          <cell r="E638" t="str">
            <v>solusi ODP-SON-FD/22</v>
          </cell>
          <cell r="F638" t="str">
            <v>TA</v>
          </cell>
          <cell r="G638" t="str">
            <v>DROP</v>
          </cell>
          <cell r="L638">
            <v>2914213</v>
          </cell>
          <cell r="M638">
            <v>444695</v>
          </cell>
          <cell r="N638">
            <v>3358908</v>
          </cell>
          <cell r="O638">
            <v>0</v>
          </cell>
          <cell r="P638">
            <v>0</v>
          </cell>
          <cell r="Q638">
            <v>0</v>
          </cell>
          <cell r="R638">
            <v>3358908</v>
          </cell>
          <cell r="S638">
            <v>8</v>
          </cell>
          <cell r="T638">
            <v>0</v>
          </cell>
          <cell r="U638">
            <v>0</v>
          </cell>
          <cell r="V638">
            <v>0</v>
          </cell>
          <cell r="W638" t="str">
            <v>#REF!</v>
          </cell>
          <cell r="X638" t="str">
            <v>#REF!</v>
          </cell>
          <cell r="Y638" t="str">
            <v>00. Drop</v>
          </cell>
        </row>
        <row r="639">
          <cell r="E639" t="str">
            <v>KOLAM BUAYA</v>
          </cell>
          <cell r="F639" t="str">
            <v>TA</v>
          </cell>
          <cell r="G639" t="str">
            <v>DROP</v>
          </cell>
          <cell r="L639">
            <v>15655706</v>
          </cell>
          <cell r="M639">
            <v>3769108</v>
          </cell>
          <cell r="N639">
            <v>19424814</v>
          </cell>
          <cell r="O639">
            <v>0</v>
          </cell>
          <cell r="P639">
            <v>0</v>
          </cell>
          <cell r="Q639">
            <v>0</v>
          </cell>
          <cell r="R639">
            <v>19424814</v>
          </cell>
          <cell r="S639">
            <v>16</v>
          </cell>
          <cell r="T639">
            <v>0</v>
          </cell>
          <cell r="U639">
            <v>26</v>
          </cell>
          <cell r="V639">
            <v>0</v>
          </cell>
          <cell r="W639" t="str">
            <v>#REF!</v>
          </cell>
          <cell r="X639" t="str">
            <v>#REF!</v>
          </cell>
          <cell r="Y639" t="str">
            <v>00. Drop</v>
          </cell>
        </row>
        <row r="640">
          <cell r="E640" t="str">
            <v>PERUM KM 14</v>
          </cell>
          <cell r="F640" t="str">
            <v>TA</v>
          </cell>
          <cell r="G640" t="str">
            <v>PELIMPAHAN</v>
          </cell>
          <cell r="H640" t="str">
            <v>C.Tel.98/LG 000/DR7-12700000/2021</v>
          </cell>
          <cell r="L640">
            <v>28470510</v>
          </cell>
          <cell r="M640">
            <v>6983589</v>
          </cell>
          <cell r="N640">
            <v>35454099</v>
          </cell>
          <cell r="O640">
            <v>0</v>
          </cell>
          <cell r="P640">
            <v>0</v>
          </cell>
          <cell r="Q640">
            <v>0</v>
          </cell>
          <cell r="R640">
            <v>35454099</v>
          </cell>
          <cell r="S640">
            <v>24</v>
          </cell>
          <cell r="T640">
            <v>24</v>
          </cell>
          <cell r="U640">
            <v>56</v>
          </cell>
          <cell r="V640">
            <v>0</v>
          </cell>
          <cell r="W640" t="str">
            <v>#REF!</v>
          </cell>
          <cell r="X640" t="str">
            <v>#REF!</v>
          </cell>
          <cell r="Y640" t="str">
            <v>05. Install Done</v>
          </cell>
        </row>
        <row r="641">
          <cell r="E641" t="str">
            <v>9 SORONG-AIMAS</v>
          </cell>
          <cell r="F641" t="str">
            <v>TA</v>
          </cell>
          <cell r="G641" t="str">
            <v>DROP</v>
          </cell>
          <cell r="L641">
            <v>2917465</v>
          </cell>
          <cell r="M641">
            <v>529065</v>
          </cell>
          <cell r="N641">
            <v>3446530</v>
          </cell>
          <cell r="O641">
            <v>0</v>
          </cell>
          <cell r="P641">
            <v>0</v>
          </cell>
          <cell r="Q641">
            <v>0</v>
          </cell>
          <cell r="R641">
            <v>3446530</v>
          </cell>
          <cell r="S641">
            <v>8</v>
          </cell>
          <cell r="T641">
            <v>0</v>
          </cell>
          <cell r="U641">
            <v>0</v>
          </cell>
          <cell r="V641">
            <v>0</v>
          </cell>
          <cell r="W641" t="str">
            <v>#REF!</v>
          </cell>
          <cell r="X641" t="str">
            <v>#REF!</v>
          </cell>
          <cell r="Y641" t="str">
            <v>00. Drop</v>
          </cell>
        </row>
        <row r="642">
          <cell r="E642" t="str">
            <v>JL SORONG-AIMAS STAK</v>
          </cell>
          <cell r="F642" t="str">
            <v>TA</v>
          </cell>
          <cell r="G642" t="str">
            <v>DROP</v>
          </cell>
          <cell r="L642">
            <v>17703482</v>
          </cell>
          <cell r="M642">
            <v>4001082</v>
          </cell>
          <cell r="N642">
            <v>21704564</v>
          </cell>
          <cell r="O642">
            <v>0</v>
          </cell>
          <cell r="P642">
            <v>0</v>
          </cell>
          <cell r="Q642">
            <v>0</v>
          </cell>
          <cell r="R642">
            <v>21704564</v>
          </cell>
          <cell r="S642">
            <v>8</v>
          </cell>
          <cell r="T642">
            <v>0</v>
          </cell>
          <cell r="U642">
            <v>40</v>
          </cell>
          <cell r="V642">
            <v>0</v>
          </cell>
          <cell r="W642" t="str">
            <v>#REF!</v>
          </cell>
          <cell r="X642" t="str">
            <v>#REF!</v>
          </cell>
          <cell r="Y642" t="str">
            <v>00. Drop</v>
          </cell>
        </row>
        <row r="643">
          <cell r="E643" t="str">
            <v>JL FLAMBOYAN KM 12</v>
          </cell>
          <cell r="F643" t="str">
            <v>TA</v>
          </cell>
          <cell r="G643" t="str">
            <v>PELIMPAHAN</v>
          </cell>
          <cell r="H643" t="str">
            <v>C.Tel.98/LG 000/DR7-12700000/2021</v>
          </cell>
          <cell r="L643">
            <v>7997245</v>
          </cell>
          <cell r="M643">
            <v>2553944</v>
          </cell>
          <cell r="N643">
            <v>10551189</v>
          </cell>
          <cell r="O643">
            <v>0</v>
          </cell>
          <cell r="P643">
            <v>0</v>
          </cell>
          <cell r="Q643">
            <v>0</v>
          </cell>
          <cell r="R643">
            <v>10551189</v>
          </cell>
          <cell r="S643">
            <v>8</v>
          </cell>
          <cell r="T643">
            <v>8</v>
          </cell>
          <cell r="U643">
            <v>30</v>
          </cell>
          <cell r="V643">
            <v>0</v>
          </cell>
          <cell r="W643" t="str">
            <v>#REF!</v>
          </cell>
          <cell r="X643" t="str">
            <v>#REF!</v>
          </cell>
          <cell r="Y643" t="str">
            <v>06. Selesai CT</v>
          </cell>
        </row>
        <row r="644">
          <cell r="E644" t="str">
            <v>JL SAMBA SORONG MAKBON</v>
          </cell>
          <cell r="F644" t="str">
            <v>TA</v>
          </cell>
          <cell r="G644" t="str">
            <v>DROP</v>
          </cell>
          <cell r="L644">
            <v>22844164</v>
          </cell>
          <cell r="M644">
            <v>5911147</v>
          </cell>
          <cell r="N644">
            <v>28755311</v>
          </cell>
          <cell r="O644">
            <v>0</v>
          </cell>
          <cell r="P644">
            <v>0</v>
          </cell>
          <cell r="Q644">
            <v>0</v>
          </cell>
          <cell r="R644">
            <v>28755311</v>
          </cell>
          <cell r="S644">
            <v>16</v>
          </cell>
          <cell r="T644">
            <v>0</v>
          </cell>
          <cell r="U644">
            <v>56</v>
          </cell>
          <cell r="V644">
            <v>0</v>
          </cell>
          <cell r="W644" t="str">
            <v>#REF!</v>
          </cell>
          <cell r="X644" t="str">
            <v>#REF!</v>
          </cell>
          <cell r="Y644" t="str">
            <v>00. Drop</v>
          </cell>
        </row>
        <row r="645">
          <cell r="E645" t="str">
            <v>JL SELAT SAGAWIN</v>
          </cell>
          <cell r="F645" t="str">
            <v>TA</v>
          </cell>
          <cell r="G645" t="str">
            <v>DROP</v>
          </cell>
          <cell r="L645">
            <v>15434905</v>
          </cell>
          <cell r="M645">
            <v>3657296</v>
          </cell>
          <cell r="N645">
            <v>19092201</v>
          </cell>
          <cell r="O645">
            <v>0</v>
          </cell>
          <cell r="P645">
            <v>0</v>
          </cell>
          <cell r="Q645">
            <v>0</v>
          </cell>
          <cell r="R645">
            <v>19092201</v>
          </cell>
          <cell r="S645">
            <v>16</v>
          </cell>
          <cell r="T645">
            <v>0</v>
          </cell>
          <cell r="U645">
            <v>25</v>
          </cell>
          <cell r="V645">
            <v>0</v>
          </cell>
          <cell r="W645" t="str">
            <v>#REF!</v>
          </cell>
          <cell r="X645" t="str">
            <v>#REF!</v>
          </cell>
          <cell r="Y645" t="str">
            <v>00. Drop</v>
          </cell>
        </row>
        <row r="646">
          <cell r="E646" t="str">
            <v>Pasar ampera</v>
          </cell>
          <cell r="F646" t="str">
            <v>TA</v>
          </cell>
          <cell r="G646" t="str">
            <v>PELIMPAHAN</v>
          </cell>
          <cell r="H646" t="str">
            <v>C.Tel.98/LG 000/DR7-12700000/2021</v>
          </cell>
          <cell r="L646">
            <v>8531178</v>
          </cell>
          <cell r="M646">
            <v>2045606</v>
          </cell>
          <cell r="N646">
            <v>10576784</v>
          </cell>
          <cell r="O646">
            <v>0</v>
          </cell>
          <cell r="P646">
            <v>0</v>
          </cell>
          <cell r="Q646">
            <v>0</v>
          </cell>
          <cell r="R646">
            <v>10576784</v>
          </cell>
          <cell r="S646">
            <v>8</v>
          </cell>
          <cell r="T646">
            <v>16</v>
          </cell>
          <cell r="U646">
            <v>15</v>
          </cell>
          <cell r="V646">
            <v>0</v>
          </cell>
          <cell r="W646" t="str">
            <v>#REF!</v>
          </cell>
          <cell r="X646" t="str">
            <v>#REF!</v>
          </cell>
          <cell r="Y646" t="str">
            <v>06. Selesai CT</v>
          </cell>
        </row>
        <row r="647">
          <cell r="E647" t="str">
            <v>Perum. Bandara</v>
          </cell>
          <cell r="F647" t="str">
            <v>TA</v>
          </cell>
          <cell r="G647" t="str">
            <v>DROP</v>
          </cell>
          <cell r="L647">
            <v>5453645</v>
          </cell>
          <cell r="M647">
            <v>1288359</v>
          </cell>
          <cell r="N647">
            <v>6742004</v>
          </cell>
          <cell r="O647">
            <v>0</v>
          </cell>
          <cell r="P647">
            <v>0</v>
          </cell>
          <cell r="Q647">
            <v>0</v>
          </cell>
          <cell r="R647">
            <v>6742004</v>
          </cell>
          <cell r="S647">
            <v>8</v>
          </cell>
          <cell r="T647">
            <v>0</v>
          </cell>
          <cell r="U647">
            <v>8</v>
          </cell>
          <cell r="V647">
            <v>0</v>
          </cell>
          <cell r="W647" t="str">
            <v>#REF!</v>
          </cell>
          <cell r="X647" t="str">
            <v>#REF!</v>
          </cell>
          <cell r="Y647" t="str">
            <v>00. Drop</v>
          </cell>
        </row>
        <row r="648">
          <cell r="E648" t="str">
            <v>Lorong adi mebel</v>
          </cell>
          <cell r="F648" t="str">
            <v>TA</v>
          </cell>
          <cell r="G648" t="str">
            <v>DROP</v>
          </cell>
          <cell r="L648">
            <v>30889749</v>
          </cell>
          <cell r="M648">
            <v>7415368</v>
          </cell>
          <cell r="N648">
            <v>38305117</v>
          </cell>
          <cell r="O648">
            <v>0</v>
          </cell>
          <cell r="P648">
            <v>0</v>
          </cell>
          <cell r="Q648">
            <v>0</v>
          </cell>
          <cell r="R648">
            <v>38305117</v>
          </cell>
          <cell r="S648">
            <v>8</v>
          </cell>
          <cell r="T648">
            <v>0</v>
          </cell>
          <cell r="U648">
            <v>64</v>
          </cell>
          <cell r="V648">
            <v>0</v>
          </cell>
          <cell r="W648" t="str">
            <v>#REF!</v>
          </cell>
          <cell r="X648" t="str">
            <v>#REF!</v>
          </cell>
          <cell r="Y648" t="str">
            <v>00. Drop</v>
          </cell>
        </row>
        <row r="649">
          <cell r="E649" t="str">
            <v>Jl. Padat karya (Riques Citra)</v>
          </cell>
          <cell r="F649" t="str">
            <v>TA</v>
          </cell>
          <cell r="G649" t="str">
            <v>PELIMPAHAN</v>
          </cell>
          <cell r="H649" t="str">
            <v>C.Tel.98/LG 000/DR7-12700000/2021</v>
          </cell>
          <cell r="L649">
            <v>10895449</v>
          </cell>
          <cell r="M649">
            <v>2898906</v>
          </cell>
          <cell r="N649">
            <v>13794355</v>
          </cell>
          <cell r="O649">
            <v>0</v>
          </cell>
          <cell r="P649">
            <v>0</v>
          </cell>
          <cell r="Q649">
            <v>0</v>
          </cell>
          <cell r="R649">
            <v>13794355</v>
          </cell>
          <cell r="S649">
            <v>8</v>
          </cell>
          <cell r="T649">
            <v>8</v>
          </cell>
          <cell r="U649">
            <v>28</v>
          </cell>
          <cell r="V649">
            <v>0</v>
          </cell>
          <cell r="W649" t="str">
            <v>#REF!</v>
          </cell>
          <cell r="X649" t="str">
            <v>#REF!</v>
          </cell>
          <cell r="Y649" t="str">
            <v>06. Selesai CT</v>
          </cell>
        </row>
        <row r="650">
          <cell r="E650" t="str">
            <v>Jl. Cendrawasih</v>
          </cell>
          <cell r="F650" t="str">
            <v>TA</v>
          </cell>
          <cell r="G650" t="str">
            <v>PELIMPAHAN</v>
          </cell>
          <cell r="H650" t="str">
            <v>C.Tel.98/LG 000/DR7-12700000/2021</v>
          </cell>
          <cell r="L650">
            <v>16419256</v>
          </cell>
          <cell r="M650">
            <v>3508105</v>
          </cell>
          <cell r="N650">
            <v>19927361</v>
          </cell>
          <cell r="O650">
            <v>0</v>
          </cell>
          <cell r="P650">
            <v>0</v>
          </cell>
          <cell r="Q650">
            <v>0</v>
          </cell>
          <cell r="R650">
            <v>19927361</v>
          </cell>
          <cell r="S650">
            <v>40</v>
          </cell>
          <cell r="T650">
            <v>40</v>
          </cell>
          <cell r="U650">
            <v>14</v>
          </cell>
          <cell r="V650">
            <v>0</v>
          </cell>
          <cell r="W650" t="str">
            <v>#REF!</v>
          </cell>
          <cell r="X650" t="str">
            <v>#REF!</v>
          </cell>
          <cell r="Y650" t="str">
            <v>06. Selesai CT</v>
          </cell>
        </row>
        <row r="651">
          <cell r="E651" t="str">
            <v>J. Sekuru</v>
          </cell>
          <cell r="F651" t="str">
            <v>TA</v>
          </cell>
          <cell r="G651" t="str">
            <v>PELIMPAHAN</v>
          </cell>
          <cell r="H651" t="str">
            <v>C.Tel.98/LG 000/DR7-12700000/2021</v>
          </cell>
          <cell r="L651">
            <v>55455240</v>
          </cell>
          <cell r="M651">
            <v>16943084</v>
          </cell>
          <cell r="N651">
            <v>72398324</v>
          </cell>
          <cell r="O651">
            <v>0</v>
          </cell>
          <cell r="P651">
            <v>0</v>
          </cell>
          <cell r="Q651">
            <v>0</v>
          </cell>
          <cell r="R651">
            <v>72398324</v>
          </cell>
          <cell r="S651">
            <v>72</v>
          </cell>
          <cell r="T651">
            <v>72</v>
          </cell>
          <cell r="U651">
            <v>207</v>
          </cell>
          <cell r="V651">
            <v>0</v>
          </cell>
          <cell r="W651" t="str">
            <v>#REF!</v>
          </cell>
          <cell r="X651" t="str">
            <v>#REF!</v>
          </cell>
          <cell r="Y651" t="str">
            <v>06. Selesai CT</v>
          </cell>
        </row>
        <row r="652">
          <cell r="E652" t="str">
            <v>JL AHMAD YANI DEPAN HANSEN</v>
          </cell>
          <cell r="F652" t="str">
            <v>TA</v>
          </cell>
          <cell r="G652" t="str">
            <v>PELIMPAHAN</v>
          </cell>
          <cell r="H652" t="str">
            <v>C.Tel.98/LG 000/DR7-12700000/2021</v>
          </cell>
          <cell r="L652">
            <v>10982077</v>
          </cell>
          <cell r="M652">
            <v>3376212</v>
          </cell>
          <cell r="N652">
            <v>14358289</v>
          </cell>
          <cell r="O652">
            <v>0</v>
          </cell>
          <cell r="P652">
            <v>0</v>
          </cell>
          <cell r="Q652">
            <v>0</v>
          </cell>
          <cell r="R652">
            <v>14358289</v>
          </cell>
          <cell r="S652">
            <v>16</v>
          </cell>
          <cell r="T652">
            <v>8</v>
          </cell>
          <cell r="U652">
            <v>37</v>
          </cell>
          <cell r="V652">
            <v>0</v>
          </cell>
          <cell r="W652" t="str">
            <v>#REF!</v>
          </cell>
          <cell r="X652" t="str">
            <v>#REF!</v>
          </cell>
          <cell r="Y652" t="str">
            <v>06. Selesai CT</v>
          </cell>
        </row>
        <row r="653">
          <cell r="E653" t="str">
            <v>Puncak 1</v>
          </cell>
          <cell r="F653" t="str">
            <v>TA</v>
          </cell>
          <cell r="G653" t="str">
            <v>PELIMPAHAN</v>
          </cell>
          <cell r="H653" t="str">
            <v>C.Tel.98/LG 000/DR7-12700000/2021</v>
          </cell>
          <cell r="L653">
            <v>64530078</v>
          </cell>
          <cell r="M653">
            <v>15668245</v>
          </cell>
          <cell r="N653">
            <v>80198323</v>
          </cell>
          <cell r="O653">
            <v>0</v>
          </cell>
          <cell r="P653">
            <v>0</v>
          </cell>
          <cell r="Q653">
            <v>0</v>
          </cell>
          <cell r="R653">
            <v>80198323</v>
          </cell>
          <cell r="S653">
            <v>64</v>
          </cell>
          <cell r="T653">
            <v>64</v>
          </cell>
          <cell r="U653">
            <v>105</v>
          </cell>
          <cell r="V653">
            <v>0</v>
          </cell>
          <cell r="W653" t="str">
            <v>#REF!</v>
          </cell>
          <cell r="X653" t="str">
            <v>#REF!</v>
          </cell>
          <cell r="Y653" t="str">
            <v>05. Install Done</v>
          </cell>
        </row>
        <row r="654">
          <cell r="E654" t="str">
            <v>reklamasi 1</v>
          </cell>
          <cell r="F654" t="str">
            <v>TA</v>
          </cell>
          <cell r="G654" t="str">
            <v>PELIMPAHAN</v>
          </cell>
          <cell r="H654" t="str">
            <v>C.Tel.98/LG 000/DR7-12700000/2021</v>
          </cell>
          <cell r="L654">
            <v>61005065</v>
          </cell>
          <cell r="M654">
            <v>18083500</v>
          </cell>
          <cell r="N654">
            <v>79088565</v>
          </cell>
          <cell r="O654">
            <v>0</v>
          </cell>
          <cell r="P654">
            <v>0</v>
          </cell>
          <cell r="Q654">
            <v>0</v>
          </cell>
          <cell r="R654">
            <v>79088565</v>
          </cell>
          <cell r="S654">
            <v>96</v>
          </cell>
          <cell r="T654">
            <v>96</v>
          </cell>
          <cell r="U654">
            <v>181</v>
          </cell>
          <cell r="V654">
            <v>0</v>
          </cell>
          <cell r="W654" t="str">
            <v>#REF!</v>
          </cell>
          <cell r="X654" t="str">
            <v>#REF!</v>
          </cell>
          <cell r="Y654" t="str">
            <v>05. Install Done</v>
          </cell>
        </row>
        <row r="655">
          <cell r="E655" t="str">
            <v>reklamasi 2</v>
          </cell>
          <cell r="F655" t="str">
            <v>TA</v>
          </cell>
          <cell r="G655" t="str">
            <v>PELIMPAHAN</v>
          </cell>
          <cell r="H655" t="str">
            <v>C.Tel.98/LG 000/DR7-12700000/2021</v>
          </cell>
          <cell r="L655">
            <v>63759031</v>
          </cell>
          <cell r="M655">
            <v>18388298</v>
          </cell>
          <cell r="N655">
            <v>82147329</v>
          </cell>
          <cell r="O655">
            <v>0</v>
          </cell>
          <cell r="P655">
            <v>0</v>
          </cell>
          <cell r="Q655">
            <v>0</v>
          </cell>
          <cell r="R655">
            <v>82147329</v>
          </cell>
          <cell r="S655">
            <v>112</v>
          </cell>
          <cell r="T655">
            <v>96</v>
          </cell>
          <cell r="U655">
            <v>181</v>
          </cell>
          <cell r="V655">
            <v>0</v>
          </cell>
          <cell r="W655" t="str">
            <v>#REF!</v>
          </cell>
          <cell r="X655" t="str">
            <v>#REF!</v>
          </cell>
          <cell r="Y655" t="str">
            <v>05. Install Done</v>
          </cell>
        </row>
        <row r="656">
          <cell r="E656" t="str">
            <v>reklamasi 3</v>
          </cell>
          <cell r="F656" t="str">
            <v>TA</v>
          </cell>
          <cell r="G656" t="str">
            <v>PELIMPAHAN</v>
          </cell>
          <cell r="H656" t="str">
            <v>C.Tel.98/LG 000/DR7-12700000/2021</v>
          </cell>
          <cell r="L656">
            <v>66857042</v>
          </cell>
          <cell r="M656">
            <v>18333873</v>
          </cell>
          <cell r="N656">
            <v>85190915</v>
          </cell>
          <cell r="O656">
            <v>0</v>
          </cell>
          <cell r="P656">
            <v>0</v>
          </cell>
          <cell r="Q656">
            <v>0</v>
          </cell>
          <cell r="R656">
            <v>85190915</v>
          </cell>
          <cell r="S656">
            <v>128</v>
          </cell>
          <cell r="T656">
            <v>128</v>
          </cell>
          <cell r="U656">
            <v>165</v>
          </cell>
          <cell r="V656">
            <v>0</v>
          </cell>
          <cell r="W656" t="str">
            <v>#REF!</v>
          </cell>
          <cell r="X656" t="str">
            <v>#REF!</v>
          </cell>
          <cell r="Y656" t="str">
            <v>05. Install Done</v>
          </cell>
        </row>
        <row r="657">
          <cell r="E657" t="str">
            <v>Jalur cafe</v>
          </cell>
          <cell r="F657" t="str">
            <v>TA</v>
          </cell>
          <cell r="G657" t="str">
            <v>PELIMPAHAN</v>
          </cell>
          <cell r="H657" t="str">
            <v>C.Tel.98/LG 000/DR7-12700000/2021</v>
          </cell>
          <cell r="L657">
            <v>12920177</v>
          </cell>
          <cell r="M657">
            <v>2455809</v>
          </cell>
          <cell r="N657">
            <v>15375986</v>
          </cell>
          <cell r="O657">
            <v>0</v>
          </cell>
          <cell r="P657">
            <v>0</v>
          </cell>
          <cell r="Q657">
            <v>0</v>
          </cell>
          <cell r="R657">
            <v>15375986</v>
          </cell>
          <cell r="S657">
            <v>40</v>
          </cell>
          <cell r="T657">
            <v>40</v>
          </cell>
          <cell r="U657">
            <v>0</v>
          </cell>
          <cell r="V657">
            <v>0</v>
          </cell>
          <cell r="W657" t="str">
            <v>#REF!</v>
          </cell>
          <cell r="X657" t="str">
            <v>#REF!</v>
          </cell>
          <cell r="Y657" t="str">
            <v>06. Selesai CT</v>
          </cell>
        </row>
        <row r="658">
          <cell r="E658" t="str">
            <v>Puncak 2</v>
          </cell>
          <cell r="F658" t="str">
            <v>TA</v>
          </cell>
          <cell r="G658" t="str">
            <v>PELIMPAHAN</v>
          </cell>
          <cell r="H658" t="str">
            <v>C.Tel.98/LG 000/DR7-12700000/2021</v>
          </cell>
          <cell r="L658">
            <v>24207193</v>
          </cell>
          <cell r="M658">
            <v>6776851</v>
          </cell>
          <cell r="N658">
            <v>30984044</v>
          </cell>
          <cell r="O658">
            <v>0</v>
          </cell>
          <cell r="P658">
            <v>0</v>
          </cell>
          <cell r="Q658">
            <v>0</v>
          </cell>
          <cell r="R658">
            <v>30984044</v>
          </cell>
          <cell r="S658">
            <v>24</v>
          </cell>
          <cell r="T658">
            <v>24</v>
          </cell>
          <cell r="U658">
            <v>72</v>
          </cell>
          <cell r="V658">
            <v>0</v>
          </cell>
          <cell r="W658" t="str">
            <v>#REF!</v>
          </cell>
          <cell r="X658" t="str">
            <v>#REF!</v>
          </cell>
          <cell r="Y658" t="str">
            <v>05. Install Done</v>
          </cell>
        </row>
        <row r="659">
          <cell r="E659" t="str">
            <v>Perum. Dinas Kebersihan</v>
          </cell>
          <cell r="F659" t="str">
            <v>TA</v>
          </cell>
          <cell r="G659" t="str">
            <v>PELIMPAHAN</v>
          </cell>
          <cell r="H659" t="str">
            <v>C.Tel.98/LG 000/DR7-12700000/2021</v>
          </cell>
          <cell r="L659">
            <v>15297853</v>
          </cell>
          <cell r="M659">
            <v>5087826</v>
          </cell>
          <cell r="N659">
            <v>20385679</v>
          </cell>
          <cell r="O659">
            <v>0</v>
          </cell>
          <cell r="P659">
            <v>0</v>
          </cell>
          <cell r="Q659">
            <v>0</v>
          </cell>
          <cell r="R659">
            <v>20385679</v>
          </cell>
          <cell r="S659">
            <v>8</v>
          </cell>
          <cell r="T659">
            <v>16</v>
          </cell>
          <cell r="U659">
            <v>69</v>
          </cell>
          <cell r="V659">
            <v>0</v>
          </cell>
          <cell r="W659" t="str">
            <v>#REF!</v>
          </cell>
          <cell r="X659" t="str">
            <v>#REF!</v>
          </cell>
          <cell r="Y659" t="str">
            <v>06. Selesai CT</v>
          </cell>
        </row>
        <row r="660">
          <cell r="E660" t="str">
            <v>Jl. Yafdas</v>
          </cell>
          <cell r="F660" t="str">
            <v>TA</v>
          </cell>
          <cell r="G660" t="str">
            <v>PELIMPAHAN</v>
          </cell>
          <cell r="H660" t="str">
            <v>C.Tel.98/LG 000/DR7-12700000/2021</v>
          </cell>
          <cell r="L660">
            <v>2917465</v>
          </cell>
          <cell r="M660">
            <v>529065</v>
          </cell>
          <cell r="N660">
            <v>3446530</v>
          </cell>
          <cell r="O660">
            <v>0</v>
          </cell>
          <cell r="P660">
            <v>0</v>
          </cell>
          <cell r="Q660">
            <v>0</v>
          </cell>
          <cell r="R660">
            <v>3446530</v>
          </cell>
          <cell r="S660">
            <v>8</v>
          </cell>
          <cell r="T660">
            <v>0</v>
          </cell>
          <cell r="U660">
            <v>0</v>
          </cell>
          <cell r="V660">
            <v>0</v>
          </cell>
          <cell r="W660" t="str">
            <v>#REF!</v>
          </cell>
          <cell r="X660" t="str">
            <v>#REF!</v>
          </cell>
          <cell r="Y660" t="str">
            <v>06. Selesai CT</v>
          </cell>
        </row>
        <row r="661">
          <cell r="E661" t="str">
            <v>Belakang Gereja Nazareth</v>
          </cell>
          <cell r="F661" t="str">
            <v>TA</v>
          </cell>
          <cell r="G661" t="str">
            <v>DROP</v>
          </cell>
          <cell r="L661">
            <v>19334721</v>
          </cell>
          <cell r="M661">
            <v>4754005</v>
          </cell>
          <cell r="N661">
            <v>24088726</v>
          </cell>
          <cell r="O661">
            <v>0</v>
          </cell>
          <cell r="P661">
            <v>0</v>
          </cell>
          <cell r="Q661">
            <v>0</v>
          </cell>
          <cell r="R661">
            <v>24088726</v>
          </cell>
          <cell r="S661">
            <v>16</v>
          </cell>
          <cell r="T661">
            <v>0</v>
          </cell>
          <cell r="U661">
            <v>37</v>
          </cell>
          <cell r="V661">
            <v>0</v>
          </cell>
          <cell r="W661" t="str">
            <v>#REF!</v>
          </cell>
          <cell r="X661" t="str">
            <v>#REF!</v>
          </cell>
          <cell r="Y661" t="str">
            <v>00. Drop</v>
          </cell>
        </row>
        <row r="662">
          <cell r="E662" t="str">
            <v>CV. Majumakmur</v>
          </cell>
          <cell r="F662" t="str">
            <v>TA</v>
          </cell>
          <cell r="G662" t="str">
            <v>PELIMPAHAN</v>
          </cell>
          <cell r="H662" t="str">
            <v>C.Tel.98/LG 000/DR7-12700000/2021</v>
          </cell>
          <cell r="L662">
            <v>6279057</v>
          </cell>
          <cell r="M662">
            <v>1584149</v>
          </cell>
          <cell r="N662">
            <v>7863206</v>
          </cell>
          <cell r="O662">
            <v>0</v>
          </cell>
          <cell r="P662">
            <v>0</v>
          </cell>
          <cell r="Q662">
            <v>0</v>
          </cell>
          <cell r="R662">
            <v>7863206</v>
          </cell>
          <cell r="S662">
            <v>8</v>
          </cell>
          <cell r="T662">
            <v>8</v>
          </cell>
          <cell r="U662">
            <v>12</v>
          </cell>
          <cell r="V662">
            <v>0</v>
          </cell>
          <cell r="W662" t="str">
            <v>#REF!</v>
          </cell>
          <cell r="X662" t="str">
            <v>#REF!</v>
          </cell>
          <cell r="Y662" t="str">
            <v>06. Selesai CT</v>
          </cell>
        </row>
        <row r="663">
          <cell r="E663" t="str">
            <v>Samping Gereja Advent</v>
          </cell>
          <cell r="F663" t="str">
            <v>TA</v>
          </cell>
          <cell r="G663" t="str">
            <v>DROP</v>
          </cell>
          <cell r="L663">
            <v>2917465</v>
          </cell>
          <cell r="M663">
            <v>529065</v>
          </cell>
          <cell r="N663">
            <v>3446530</v>
          </cell>
          <cell r="O663">
            <v>0</v>
          </cell>
          <cell r="P663">
            <v>0</v>
          </cell>
          <cell r="Q663">
            <v>0</v>
          </cell>
          <cell r="R663">
            <v>3446530</v>
          </cell>
          <cell r="S663">
            <v>8</v>
          </cell>
          <cell r="T663">
            <v>0</v>
          </cell>
          <cell r="U663">
            <v>0</v>
          </cell>
          <cell r="V663">
            <v>0</v>
          </cell>
          <cell r="W663" t="str">
            <v>#REF!</v>
          </cell>
          <cell r="X663" t="str">
            <v>#REF!</v>
          </cell>
          <cell r="Y663" t="str">
            <v>00. Drop</v>
          </cell>
        </row>
        <row r="664">
          <cell r="E664" t="str">
            <v>unipa</v>
          </cell>
          <cell r="F664" t="str">
            <v>TA</v>
          </cell>
          <cell r="G664" t="str">
            <v>DROP</v>
          </cell>
          <cell r="L664">
            <v>7324997</v>
          </cell>
          <cell r="M664">
            <v>1980765</v>
          </cell>
          <cell r="N664">
            <v>9305762</v>
          </cell>
          <cell r="O664">
            <v>0</v>
          </cell>
          <cell r="P664">
            <v>0</v>
          </cell>
          <cell r="Q664">
            <v>0</v>
          </cell>
          <cell r="R664">
            <v>9305762</v>
          </cell>
          <cell r="S664">
            <v>8</v>
          </cell>
          <cell r="T664">
            <v>0</v>
          </cell>
          <cell r="U664">
            <v>22</v>
          </cell>
          <cell r="V664">
            <v>0</v>
          </cell>
          <cell r="W664" t="str">
            <v>#REF!</v>
          </cell>
          <cell r="X664" t="str">
            <v>#REF!</v>
          </cell>
          <cell r="Y664" t="str">
            <v>00. Drop</v>
          </cell>
        </row>
        <row r="665">
          <cell r="E665" t="str">
            <v>GPdI Yonatan Itaar</v>
          </cell>
          <cell r="F665" t="str">
            <v>TA</v>
          </cell>
          <cell r="G665" t="str">
            <v>DROP</v>
          </cell>
          <cell r="L665">
            <v>22888612</v>
          </cell>
          <cell r="M665">
            <v>5201593</v>
          </cell>
          <cell r="N665">
            <v>28090205</v>
          </cell>
          <cell r="O665">
            <v>0</v>
          </cell>
          <cell r="P665">
            <v>0</v>
          </cell>
          <cell r="Q665">
            <v>0</v>
          </cell>
          <cell r="R665">
            <v>28090205</v>
          </cell>
          <cell r="S665">
            <v>24</v>
          </cell>
          <cell r="T665">
            <v>0</v>
          </cell>
          <cell r="U665">
            <v>33</v>
          </cell>
          <cell r="V665">
            <v>0</v>
          </cell>
          <cell r="W665" t="str">
            <v>#REF!</v>
          </cell>
          <cell r="X665" t="str">
            <v>#REF!</v>
          </cell>
          <cell r="Y665" t="str">
            <v>00. Drop</v>
          </cell>
        </row>
        <row r="666">
          <cell r="E666" t="str">
            <v>perumahan jalan Unipa</v>
          </cell>
          <cell r="F666" t="str">
            <v>TA</v>
          </cell>
          <cell r="G666" t="str">
            <v>DROP</v>
          </cell>
          <cell r="L666">
            <v>18745972</v>
          </cell>
          <cell r="M666">
            <v>4701804</v>
          </cell>
          <cell r="N666">
            <v>23447776</v>
          </cell>
          <cell r="O666">
            <v>0</v>
          </cell>
          <cell r="P666">
            <v>0</v>
          </cell>
          <cell r="Q666">
            <v>0</v>
          </cell>
          <cell r="R666">
            <v>23447776</v>
          </cell>
          <cell r="S666">
            <v>24</v>
          </cell>
          <cell r="T666">
            <v>0</v>
          </cell>
          <cell r="U666">
            <v>38</v>
          </cell>
          <cell r="V666">
            <v>0</v>
          </cell>
          <cell r="W666" t="str">
            <v>#REF!</v>
          </cell>
          <cell r="X666" t="str">
            <v>#REF!</v>
          </cell>
          <cell r="Y666" t="str">
            <v>00. Drop</v>
          </cell>
        </row>
        <row r="667">
          <cell r="E667" t="str">
            <v>JL.S.KAMUNDAN GG PONCONOKO</v>
          </cell>
          <cell r="F667" t="str">
            <v>TA</v>
          </cell>
          <cell r="G667" t="str">
            <v>DROP</v>
          </cell>
          <cell r="L667">
            <v>15726199</v>
          </cell>
          <cell r="M667">
            <v>4055046</v>
          </cell>
          <cell r="N667">
            <v>19781245</v>
          </cell>
          <cell r="O667">
            <v>0</v>
          </cell>
          <cell r="P667">
            <v>0</v>
          </cell>
          <cell r="Q667">
            <v>0</v>
          </cell>
          <cell r="R667">
            <v>19781245</v>
          </cell>
          <cell r="S667">
            <v>8</v>
          </cell>
          <cell r="T667">
            <v>0</v>
          </cell>
          <cell r="U667">
            <v>35</v>
          </cell>
          <cell r="V667">
            <v>0</v>
          </cell>
          <cell r="W667" t="str">
            <v>#REF!</v>
          </cell>
          <cell r="X667" t="str">
            <v>#REF!</v>
          </cell>
          <cell r="Y667" t="str">
            <v>00. Drop</v>
          </cell>
        </row>
        <row r="668">
          <cell r="E668" t="str">
            <v>Pasar ampera 1</v>
          </cell>
          <cell r="F668" t="str">
            <v>TA</v>
          </cell>
          <cell r="G668" t="str">
            <v>DROP</v>
          </cell>
          <cell r="L668">
            <v>10936921</v>
          </cell>
          <cell r="M668">
            <v>2598433</v>
          </cell>
          <cell r="N668">
            <v>13535354</v>
          </cell>
          <cell r="O668">
            <v>0</v>
          </cell>
          <cell r="P668">
            <v>0</v>
          </cell>
          <cell r="Q668">
            <v>0</v>
          </cell>
          <cell r="R668">
            <v>13535354</v>
          </cell>
          <cell r="S668">
            <v>8</v>
          </cell>
          <cell r="T668">
            <v>0</v>
          </cell>
          <cell r="U668">
            <v>19</v>
          </cell>
          <cell r="V668">
            <v>0</v>
          </cell>
          <cell r="W668" t="str">
            <v>#REF!</v>
          </cell>
          <cell r="X668" t="str">
            <v>#REF!</v>
          </cell>
          <cell r="Y668" t="str">
            <v>00. Drop</v>
          </cell>
        </row>
        <row r="669">
          <cell r="E669" t="str">
            <v>JL SOAKA</v>
          </cell>
          <cell r="F669" t="str">
            <v>TA</v>
          </cell>
          <cell r="G669" t="str">
            <v>DROP</v>
          </cell>
          <cell r="H669" t="str">
            <v>C.Tel.98/LG 000/DR7-12700000/2021</v>
          </cell>
          <cell r="L669">
            <v>2917465</v>
          </cell>
          <cell r="M669">
            <v>529065</v>
          </cell>
          <cell r="N669">
            <v>3446530</v>
          </cell>
          <cell r="O669">
            <v>0</v>
          </cell>
          <cell r="P669">
            <v>0</v>
          </cell>
          <cell r="Q669">
            <v>0</v>
          </cell>
          <cell r="R669">
            <v>3446530</v>
          </cell>
          <cell r="S669">
            <v>8</v>
          </cell>
          <cell r="T669">
            <v>8</v>
          </cell>
          <cell r="U669">
            <v>0</v>
          </cell>
          <cell r="V669">
            <v>0</v>
          </cell>
          <cell r="W669" t="str">
            <v>#REF!</v>
          </cell>
          <cell r="X669" t="str">
            <v>#REF!</v>
          </cell>
          <cell r="Y669" t="str">
            <v>00. Drop</v>
          </cell>
        </row>
        <row r="670">
          <cell r="E670" t="str">
            <v>Depan kantor Klasis</v>
          </cell>
          <cell r="F670" t="str">
            <v>TA</v>
          </cell>
          <cell r="G670" t="str">
            <v>PELIMPAHAN</v>
          </cell>
          <cell r="H670" t="str">
            <v>C.Tel.98/LG 000/DR7-12700000/2021</v>
          </cell>
          <cell r="L670">
            <v>9817456</v>
          </cell>
          <cell r="M670">
            <v>2615506</v>
          </cell>
          <cell r="N670">
            <v>12432962</v>
          </cell>
          <cell r="O670">
            <v>0</v>
          </cell>
          <cell r="P670">
            <v>0</v>
          </cell>
          <cell r="Q670">
            <v>0</v>
          </cell>
          <cell r="R670">
            <v>12432962</v>
          </cell>
          <cell r="S670">
            <v>8</v>
          </cell>
          <cell r="T670">
            <v>8</v>
          </cell>
          <cell r="U670">
            <v>22</v>
          </cell>
          <cell r="V670">
            <v>0</v>
          </cell>
          <cell r="W670" t="str">
            <v>#REF!</v>
          </cell>
          <cell r="X670" t="str">
            <v>#REF!</v>
          </cell>
          <cell r="Y670" t="str">
            <v>06. Selesai CT</v>
          </cell>
        </row>
        <row r="671">
          <cell r="E671" t="str">
            <v>Jl. Tegirolo</v>
          </cell>
          <cell r="F671" t="str">
            <v>TA</v>
          </cell>
          <cell r="G671" t="str">
            <v>DROP</v>
          </cell>
          <cell r="L671">
            <v>64089411</v>
          </cell>
          <cell r="M671">
            <v>15638071</v>
          </cell>
          <cell r="N671">
            <v>79727482</v>
          </cell>
          <cell r="O671">
            <v>0</v>
          </cell>
          <cell r="P671">
            <v>0</v>
          </cell>
          <cell r="Q671">
            <v>0</v>
          </cell>
          <cell r="R671">
            <v>79727482</v>
          </cell>
          <cell r="S671">
            <v>48</v>
          </cell>
          <cell r="T671">
            <v>0</v>
          </cell>
          <cell r="U671">
            <v>131</v>
          </cell>
          <cell r="V671">
            <v>0</v>
          </cell>
          <cell r="W671" t="str">
            <v>#REF!</v>
          </cell>
          <cell r="X671" t="str">
            <v>#REF!</v>
          </cell>
          <cell r="Y671" t="str">
            <v>00. Drop</v>
          </cell>
        </row>
        <row r="672">
          <cell r="E672" t="str">
            <v>Belakang Gedung Putih</v>
          </cell>
          <cell r="F672" t="str">
            <v>TA</v>
          </cell>
          <cell r="G672" t="str">
            <v>DROP</v>
          </cell>
          <cell r="L672">
            <v>19046468</v>
          </cell>
          <cell r="M672">
            <v>4562160</v>
          </cell>
          <cell r="N672">
            <v>23608628</v>
          </cell>
          <cell r="O672">
            <v>0</v>
          </cell>
          <cell r="P672">
            <v>0</v>
          </cell>
          <cell r="Q672">
            <v>0</v>
          </cell>
          <cell r="R672">
            <v>23608628</v>
          </cell>
          <cell r="S672">
            <v>8</v>
          </cell>
          <cell r="T672">
            <v>0</v>
          </cell>
          <cell r="U672">
            <v>40</v>
          </cell>
          <cell r="V672">
            <v>0</v>
          </cell>
          <cell r="W672" t="str">
            <v>#REF!</v>
          </cell>
          <cell r="X672" t="str">
            <v>#REF!</v>
          </cell>
          <cell r="Y672" t="str">
            <v>00. Drop</v>
          </cell>
        </row>
        <row r="673">
          <cell r="E673" t="str">
            <v>Jl. Terminal Pasar Kajase</v>
          </cell>
          <cell r="F673" t="str">
            <v>TA</v>
          </cell>
          <cell r="G673" t="str">
            <v>PELIMPAHAN</v>
          </cell>
          <cell r="H673" t="str">
            <v>C.Tel.98/LG 000/DR7-12700000/2021</v>
          </cell>
          <cell r="L673">
            <v>23413496</v>
          </cell>
          <cell r="M673">
            <v>5547453</v>
          </cell>
          <cell r="N673">
            <v>28960949</v>
          </cell>
          <cell r="O673">
            <v>0</v>
          </cell>
          <cell r="P673">
            <v>0</v>
          </cell>
          <cell r="Q673">
            <v>0</v>
          </cell>
          <cell r="R673">
            <v>28960949</v>
          </cell>
          <cell r="S673">
            <v>16</v>
          </cell>
          <cell r="T673">
            <v>16</v>
          </cell>
          <cell r="U673">
            <v>41</v>
          </cell>
          <cell r="V673">
            <v>0</v>
          </cell>
          <cell r="W673" t="str">
            <v>#REF!</v>
          </cell>
          <cell r="X673" t="str">
            <v>#REF!</v>
          </cell>
          <cell r="Y673" t="str">
            <v>06. Selesai CT</v>
          </cell>
        </row>
        <row r="674">
          <cell r="E674" t="str">
            <v>Gang NN 1</v>
          </cell>
          <cell r="F674" t="str">
            <v>TA</v>
          </cell>
          <cell r="G674" t="str">
            <v>PELIMPAHAN</v>
          </cell>
          <cell r="H674" t="str">
            <v>C.Tel.98/LG 000/DR7-12700000/2021</v>
          </cell>
          <cell r="L674">
            <v>11048983</v>
          </cell>
          <cell r="M674">
            <v>3337063</v>
          </cell>
          <cell r="N674">
            <v>14386046</v>
          </cell>
          <cell r="O674">
            <v>0</v>
          </cell>
          <cell r="P674">
            <v>0</v>
          </cell>
          <cell r="Q674">
            <v>0</v>
          </cell>
          <cell r="R674">
            <v>14386046</v>
          </cell>
          <cell r="S674">
            <v>8</v>
          </cell>
          <cell r="T674">
            <v>8</v>
          </cell>
          <cell r="U674">
            <v>41</v>
          </cell>
          <cell r="V674">
            <v>0</v>
          </cell>
          <cell r="W674" t="str">
            <v>#REF!</v>
          </cell>
          <cell r="X674" t="str">
            <v>#REF!</v>
          </cell>
          <cell r="Y674" t="str">
            <v>06. Selesai CT</v>
          </cell>
        </row>
        <row r="675">
          <cell r="E675" t="str">
            <v>Kampung Wernas</v>
          </cell>
          <cell r="F675" t="str">
            <v>TA</v>
          </cell>
          <cell r="G675" t="str">
            <v>PELIMPAHAN</v>
          </cell>
          <cell r="H675" t="str">
            <v>C.Tel.98/LG 000/DR7-12700000/2021</v>
          </cell>
          <cell r="L675">
            <v>5690766</v>
          </cell>
          <cell r="M675">
            <v>1852102</v>
          </cell>
          <cell r="N675">
            <v>7542868</v>
          </cell>
          <cell r="O675">
            <v>0</v>
          </cell>
          <cell r="P675">
            <v>0</v>
          </cell>
          <cell r="Q675">
            <v>0</v>
          </cell>
          <cell r="R675">
            <v>7542868</v>
          </cell>
          <cell r="S675">
            <v>8</v>
          </cell>
          <cell r="T675">
            <v>8</v>
          </cell>
          <cell r="U675">
            <v>17</v>
          </cell>
          <cell r="V675">
            <v>0</v>
          </cell>
          <cell r="W675" t="str">
            <v>#REF!</v>
          </cell>
          <cell r="X675" t="str">
            <v>#REF!</v>
          </cell>
          <cell r="Y675" t="str">
            <v>06. Selesai CT</v>
          </cell>
        </row>
        <row r="676">
          <cell r="E676" t="str">
            <v>Lorong Navigasi 1</v>
          </cell>
          <cell r="F676" t="str">
            <v>TA</v>
          </cell>
          <cell r="G676" t="str">
            <v>DROP</v>
          </cell>
          <cell r="L676">
            <v>3582205</v>
          </cell>
          <cell r="M676">
            <v>942740</v>
          </cell>
          <cell r="N676">
            <v>4524945</v>
          </cell>
          <cell r="O676">
            <v>0</v>
          </cell>
          <cell r="P676">
            <v>0</v>
          </cell>
          <cell r="Q676">
            <v>0</v>
          </cell>
          <cell r="R676">
            <v>4524945</v>
          </cell>
          <cell r="S676">
            <v>8</v>
          </cell>
          <cell r="T676">
            <v>8</v>
          </cell>
          <cell r="U676">
            <v>7</v>
          </cell>
          <cell r="V676">
            <v>0</v>
          </cell>
          <cell r="W676" t="str">
            <v>#REF!</v>
          </cell>
          <cell r="X676" t="str">
            <v>#REF!</v>
          </cell>
          <cell r="Y676" t="str">
            <v>00. Drop</v>
          </cell>
        </row>
        <row r="677">
          <cell r="E677" t="str">
            <v>SMA ANNUR TEMINABUAN</v>
          </cell>
          <cell r="F677" t="str">
            <v>TA</v>
          </cell>
          <cell r="G677" t="str">
            <v>PELIMPAHAN</v>
          </cell>
          <cell r="H677" t="str">
            <v>C.Tel.98/LG 000/DR7-12700000/2021</v>
          </cell>
          <cell r="L677">
            <v>21350396</v>
          </cell>
          <cell r="M677">
            <v>5322010</v>
          </cell>
          <cell r="N677">
            <v>26672406</v>
          </cell>
          <cell r="O677">
            <v>0</v>
          </cell>
          <cell r="P677">
            <v>0</v>
          </cell>
          <cell r="Q677">
            <v>0</v>
          </cell>
          <cell r="R677">
            <v>26672406</v>
          </cell>
          <cell r="S677">
            <v>16</v>
          </cell>
          <cell r="T677">
            <v>16</v>
          </cell>
          <cell r="U677">
            <v>38</v>
          </cell>
          <cell r="V677">
            <v>0</v>
          </cell>
          <cell r="W677" t="str">
            <v>#REF!</v>
          </cell>
          <cell r="X677" t="str">
            <v>#REF!</v>
          </cell>
          <cell r="Y677" t="str">
            <v>06. Selesai CT</v>
          </cell>
        </row>
        <row r="678">
          <cell r="E678" t="str">
            <v>sumberker Jl. Goa Jepang</v>
          </cell>
          <cell r="F678" t="str">
            <v>TA</v>
          </cell>
          <cell r="G678" t="str">
            <v>DROP</v>
          </cell>
          <cell r="L678">
            <v>11996020</v>
          </cell>
          <cell r="M678">
            <v>3546893</v>
          </cell>
          <cell r="N678">
            <v>15542913</v>
          </cell>
          <cell r="O678">
            <v>0</v>
          </cell>
          <cell r="P678">
            <v>0</v>
          </cell>
          <cell r="Q678">
            <v>0</v>
          </cell>
          <cell r="R678">
            <v>15542913</v>
          </cell>
          <cell r="S678">
            <v>8</v>
          </cell>
          <cell r="T678">
            <v>0</v>
          </cell>
          <cell r="U678">
            <v>43</v>
          </cell>
          <cell r="V678">
            <v>0</v>
          </cell>
          <cell r="W678" t="str">
            <v>#REF!</v>
          </cell>
          <cell r="X678" t="str">
            <v>#REF!</v>
          </cell>
          <cell r="Y678" t="str">
            <v>00. Drop</v>
          </cell>
        </row>
        <row r="679">
          <cell r="E679" t="str">
            <v>Papan Kuning Jl Sisingamangaraja</v>
          </cell>
          <cell r="F679" t="str">
            <v>TA</v>
          </cell>
          <cell r="G679" t="str">
            <v>PELIMPAHAN</v>
          </cell>
          <cell r="H679" t="str">
            <v>C.Tel.98/LG 000/DR7-12700000/2021</v>
          </cell>
          <cell r="L679">
            <v>10982077</v>
          </cell>
          <cell r="M679">
            <v>3327607</v>
          </cell>
          <cell r="N679">
            <v>14309684</v>
          </cell>
          <cell r="O679">
            <v>0</v>
          </cell>
          <cell r="P679">
            <v>0</v>
          </cell>
          <cell r="Q679">
            <v>0</v>
          </cell>
          <cell r="R679">
            <v>14309684</v>
          </cell>
          <cell r="S679">
            <v>8</v>
          </cell>
          <cell r="T679">
            <v>8</v>
          </cell>
          <cell r="U679">
            <v>37</v>
          </cell>
          <cell r="V679">
            <v>0</v>
          </cell>
          <cell r="W679" t="str">
            <v>#REF!</v>
          </cell>
          <cell r="X679" t="str">
            <v>#REF!</v>
          </cell>
          <cell r="Y679" t="str">
            <v>06. Selesai CT</v>
          </cell>
        </row>
        <row r="680">
          <cell r="E680" t="str">
            <v>JL DEPAN KANTOR POS (OPDER SPBU)</v>
          </cell>
          <cell r="F680" t="str">
            <v>TA</v>
          </cell>
          <cell r="G680" t="str">
            <v>PELIMPAHAN</v>
          </cell>
          <cell r="H680" t="str">
            <v>C.Tel.98/LG 000/DR7-12700000/2021</v>
          </cell>
          <cell r="L680">
            <v>2308933</v>
          </cell>
          <cell r="M680">
            <v>510670</v>
          </cell>
          <cell r="N680">
            <v>2819603</v>
          </cell>
          <cell r="O680">
            <v>0</v>
          </cell>
          <cell r="P680">
            <v>0</v>
          </cell>
          <cell r="Q680">
            <v>0</v>
          </cell>
          <cell r="R680">
            <v>2819603</v>
          </cell>
          <cell r="S680">
            <v>8</v>
          </cell>
          <cell r="T680">
            <v>0</v>
          </cell>
          <cell r="U680">
            <v>0</v>
          </cell>
          <cell r="V680">
            <v>0</v>
          </cell>
          <cell r="W680" t="str">
            <v>#REF!</v>
          </cell>
          <cell r="X680" t="str">
            <v>#REF!</v>
          </cell>
          <cell r="Y680" t="str">
            <v>06. Selesai CT</v>
          </cell>
        </row>
        <row r="681">
          <cell r="E681" t="str">
            <v>TKIT Al Izzah</v>
          </cell>
          <cell r="F681" t="str">
            <v>TA</v>
          </cell>
          <cell r="G681" t="str">
            <v>PELIMPAHAN</v>
          </cell>
          <cell r="H681" t="str">
            <v>C.Tel.98/LG 000/DR7-12700000/2021</v>
          </cell>
          <cell r="L681">
            <v>6525565</v>
          </cell>
          <cell r="M681">
            <v>2016876</v>
          </cell>
          <cell r="N681">
            <v>8542441</v>
          </cell>
          <cell r="O681">
            <v>0</v>
          </cell>
          <cell r="P681">
            <v>0</v>
          </cell>
          <cell r="Q681">
            <v>0</v>
          </cell>
          <cell r="R681">
            <v>8542441</v>
          </cell>
          <cell r="S681">
            <v>8</v>
          </cell>
          <cell r="T681">
            <v>8</v>
          </cell>
          <cell r="U681">
            <v>22</v>
          </cell>
          <cell r="V681">
            <v>0</v>
          </cell>
          <cell r="W681" t="str">
            <v>#REF!</v>
          </cell>
          <cell r="X681" t="str">
            <v>#REF!</v>
          </cell>
          <cell r="Y681" t="str">
            <v>06. Selesai CT</v>
          </cell>
        </row>
        <row r="682">
          <cell r="E682" t="str">
            <v>Jl. Sawo</v>
          </cell>
          <cell r="F682" t="str">
            <v>TA</v>
          </cell>
          <cell r="G682" t="str">
            <v>PELIMPAHAN</v>
          </cell>
          <cell r="H682" t="str">
            <v>C.Tel.98/LG 000/DR7-12700000/2021</v>
          </cell>
          <cell r="L682">
            <v>19828529</v>
          </cell>
          <cell r="M682">
            <v>5462849</v>
          </cell>
          <cell r="N682">
            <v>25291378</v>
          </cell>
          <cell r="O682">
            <v>0</v>
          </cell>
          <cell r="P682">
            <v>0</v>
          </cell>
          <cell r="Q682">
            <v>0</v>
          </cell>
          <cell r="R682">
            <v>25291378</v>
          </cell>
          <cell r="S682">
            <v>24</v>
          </cell>
          <cell r="T682">
            <v>8</v>
          </cell>
          <cell r="U682">
            <v>54</v>
          </cell>
          <cell r="V682">
            <v>0</v>
          </cell>
          <cell r="W682" t="str">
            <v>#REF!</v>
          </cell>
          <cell r="X682" t="str">
            <v>#REF!</v>
          </cell>
          <cell r="Y682" t="str">
            <v>06. Selesai CT</v>
          </cell>
        </row>
        <row r="683">
          <cell r="E683" t="str">
            <v>Jl. Tj. Rimoni</v>
          </cell>
          <cell r="F683" t="str">
            <v>TA</v>
          </cell>
          <cell r="G683" t="str">
            <v>PELIMPAHAN</v>
          </cell>
          <cell r="H683" t="str">
            <v>C.Tel.98/LG 000/DR7-12700000/2021</v>
          </cell>
          <cell r="L683">
            <v>4318045</v>
          </cell>
          <cell r="M683">
            <v>1211274</v>
          </cell>
          <cell r="N683">
            <v>5529319</v>
          </cell>
          <cell r="O683">
            <v>0</v>
          </cell>
          <cell r="P683">
            <v>0</v>
          </cell>
          <cell r="Q683">
            <v>0</v>
          </cell>
          <cell r="R683">
            <v>5529319</v>
          </cell>
          <cell r="S683">
            <v>8</v>
          </cell>
          <cell r="T683">
            <v>8</v>
          </cell>
          <cell r="U683">
            <v>10</v>
          </cell>
          <cell r="V683">
            <v>0</v>
          </cell>
          <cell r="W683" t="str">
            <v>#REF!</v>
          </cell>
          <cell r="X683" t="str">
            <v>#REF!</v>
          </cell>
          <cell r="Y683" t="str">
            <v>06. Selesai CT</v>
          </cell>
        </row>
        <row r="684">
          <cell r="E684" t="str">
            <v>Saoka</v>
          </cell>
          <cell r="F684" t="str">
            <v>TA</v>
          </cell>
          <cell r="G684" t="str">
            <v>PELIMPAHAN</v>
          </cell>
          <cell r="H684" t="str">
            <v>C.Tel.98/LG 000/DR7-12700000/2021</v>
          </cell>
          <cell r="L684">
            <v>6701395</v>
          </cell>
          <cell r="M684">
            <v>1757287</v>
          </cell>
          <cell r="N684">
            <v>8458682</v>
          </cell>
          <cell r="O684">
            <v>0</v>
          </cell>
          <cell r="P684">
            <v>0</v>
          </cell>
          <cell r="Q684">
            <v>0</v>
          </cell>
          <cell r="R684">
            <v>8458682</v>
          </cell>
          <cell r="S684">
            <v>8</v>
          </cell>
          <cell r="T684">
            <v>8</v>
          </cell>
          <cell r="U684">
            <v>14</v>
          </cell>
          <cell r="V684">
            <v>0</v>
          </cell>
          <cell r="W684" t="str">
            <v>#REF!</v>
          </cell>
          <cell r="X684" t="str">
            <v>#REF!</v>
          </cell>
          <cell r="Y684" t="str">
            <v>06. Selesai CT</v>
          </cell>
        </row>
        <row r="685">
          <cell r="E685" t="str">
            <v>malawele aimas</v>
          </cell>
          <cell r="F685" t="str">
            <v>TA</v>
          </cell>
          <cell r="G685" t="str">
            <v>DROP</v>
          </cell>
          <cell r="H685" t="str">
            <v>C.Tel.98/LG 000/DR7-12700000/2021</v>
          </cell>
          <cell r="L685">
            <v>6954313</v>
          </cell>
          <cell r="M685">
            <v>1643401</v>
          </cell>
          <cell r="N685">
            <v>8597714</v>
          </cell>
          <cell r="O685">
            <v>0</v>
          </cell>
          <cell r="P685">
            <v>0</v>
          </cell>
          <cell r="Q685">
            <v>0</v>
          </cell>
          <cell r="R685">
            <v>8597714</v>
          </cell>
          <cell r="S685">
            <v>8</v>
          </cell>
          <cell r="T685">
            <v>0</v>
          </cell>
          <cell r="U685">
            <v>0</v>
          </cell>
          <cell r="V685">
            <v>0</v>
          </cell>
          <cell r="W685" t="str">
            <v>#REF!</v>
          </cell>
          <cell r="X685" t="str">
            <v>#REF!</v>
          </cell>
          <cell r="Y685" t="str">
            <v>00. Drop</v>
          </cell>
        </row>
        <row r="686">
          <cell r="E686" t="str">
            <v>JL JEND SUDIRMAN (ORDER SPBU)</v>
          </cell>
          <cell r="F686" t="str">
            <v>TA</v>
          </cell>
          <cell r="G686" t="str">
            <v>PELIMPAHAN</v>
          </cell>
          <cell r="H686" t="str">
            <v>C.Tel.98/LG 000/DR7-12700000/2021</v>
          </cell>
          <cell r="L686">
            <v>2308933</v>
          </cell>
          <cell r="M686">
            <v>510670</v>
          </cell>
          <cell r="N686">
            <v>2819603</v>
          </cell>
          <cell r="O686">
            <v>0</v>
          </cell>
          <cell r="P686">
            <v>0</v>
          </cell>
          <cell r="Q686">
            <v>0</v>
          </cell>
          <cell r="R686">
            <v>2819603</v>
          </cell>
          <cell r="S686">
            <v>8</v>
          </cell>
          <cell r="T686">
            <v>0</v>
          </cell>
          <cell r="U686">
            <v>0</v>
          </cell>
          <cell r="V686">
            <v>0</v>
          </cell>
          <cell r="W686" t="str">
            <v>#REF!</v>
          </cell>
          <cell r="X686" t="str">
            <v>#REF!</v>
          </cell>
          <cell r="Y686" t="str">
            <v>06. Selesai CT</v>
          </cell>
        </row>
        <row r="687">
          <cell r="E687" t="str">
            <v>Jl. Wortel</v>
          </cell>
          <cell r="F687" t="str">
            <v>TA</v>
          </cell>
          <cell r="G687" t="str">
            <v>PELIMPAHAN</v>
          </cell>
          <cell r="H687" t="str">
            <v>C.Tel.98/LG 000/DR7-12700000/2021</v>
          </cell>
          <cell r="L687">
            <v>5965282</v>
          </cell>
          <cell r="M687">
            <v>1477767</v>
          </cell>
          <cell r="N687">
            <v>7443049</v>
          </cell>
          <cell r="O687">
            <v>0</v>
          </cell>
          <cell r="P687">
            <v>0</v>
          </cell>
          <cell r="Q687">
            <v>0</v>
          </cell>
          <cell r="R687">
            <v>7443049</v>
          </cell>
          <cell r="S687">
            <v>8</v>
          </cell>
          <cell r="T687">
            <v>8</v>
          </cell>
          <cell r="U687">
            <v>14</v>
          </cell>
          <cell r="V687">
            <v>0</v>
          </cell>
          <cell r="W687" t="str">
            <v>#REF!</v>
          </cell>
          <cell r="X687" t="str">
            <v>#REF!</v>
          </cell>
          <cell r="Y687" t="str">
            <v>06. Selesai CT</v>
          </cell>
        </row>
        <row r="688">
          <cell r="E688" t="str">
            <v>Galaxi</v>
          </cell>
          <cell r="F688" t="str">
            <v>TA</v>
          </cell>
          <cell r="G688" t="str">
            <v>PELIMPAHAN</v>
          </cell>
          <cell r="H688" t="str">
            <v>C.Tel.98/LG 000/DR7-12700000/2021</v>
          </cell>
          <cell r="L688">
            <v>12251947</v>
          </cell>
          <cell r="M688">
            <v>3792363</v>
          </cell>
          <cell r="N688">
            <v>16044310</v>
          </cell>
          <cell r="O688">
            <v>0</v>
          </cell>
          <cell r="P688">
            <v>0</v>
          </cell>
          <cell r="Q688">
            <v>0</v>
          </cell>
          <cell r="R688">
            <v>16044310</v>
          </cell>
          <cell r="S688">
            <v>8</v>
          </cell>
          <cell r="T688">
            <v>8</v>
          </cell>
          <cell r="U688">
            <v>47</v>
          </cell>
          <cell r="V688">
            <v>0</v>
          </cell>
          <cell r="W688" t="str">
            <v>#REF!</v>
          </cell>
          <cell r="X688" t="str">
            <v>#REF!</v>
          </cell>
          <cell r="Y688" t="str">
            <v>06. Selesai CT</v>
          </cell>
        </row>
        <row r="689">
          <cell r="E689" t="str">
            <v>Kuda laut</v>
          </cell>
          <cell r="F689" t="str">
            <v>TA</v>
          </cell>
          <cell r="G689" t="str">
            <v>PELIMPAHAN</v>
          </cell>
          <cell r="H689" t="str">
            <v>C.Tel.98/LG 000/DR7-12700000/2021</v>
          </cell>
          <cell r="L689">
            <v>5629845</v>
          </cell>
          <cell r="M689">
            <v>1744316</v>
          </cell>
          <cell r="N689">
            <v>7374161</v>
          </cell>
          <cell r="O689">
            <v>0</v>
          </cell>
          <cell r="P689">
            <v>0</v>
          </cell>
          <cell r="Q689">
            <v>0</v>
          </cell>
          <cell r="R689">
            <v>7374161</v>
          </cell>
          <cell r="S689">
            <v>8</v>
          </cell>
          <cell r="T689">
            <v>8</v>
          </cell>
          <cell r="U689">
            <v>17</v>
          </cell>
          <cell r="V689">
            <v>0</v>
          </cell>
          <cell r="W689" t="str">
            <v>#REF!</v>
          </cell>
          <cell r="X689" t="str">
            <v>#REF!</v>
          </cell>
          <cell r="Y689" t="str">
            <v>06. Selesai CT</v>
          </cell>
        </row>
        <row r="690">
          <cell r="E690" t="str">
            <v>Brabrimbo - Perumahan Guru</v>
          </cell>
          <cell r="F690" t="str">
            <v>TA</v>
          </cell>
          <cell r="G690" t="str">
            <v>DROP</v>
          </cell>
          <cell r="L690">
            <v>31712032</v>
          </cell>
          <cell r="M690">
            <v>7803435</v>
          </cell>
          <cell r="N690">
            <v>39515467</v>
          </cell>
          <cell r="O690">
            <v>0</v>
          </cell>
          <cell r="P690">
            <v>0</v>
          </cell>
          <cell r="Q690">
            <v>0</v>
          </cell>
          <cell r="R690">
            <v>39515467</v>
          </cell>
          <cell r="S690">
            <v>16</v>
          </cell>
          <cell r="T690">
            <v>0</v>
          </cell>
          <cell r="U690">
            <v>68</v>
          </cell>
          <cell r="V690">
            <v>0</v>
          </cell>
          <cell r="W690" t="str">
            <v>#REF!</v>
          </cell>
          <cell r="X690" t="str">
            <v>#REF!</v>
          </cell>
          <cell r="Y690" t="str">
            <v>00. Drop</v>
          </cell>
        </row>
        <row r="691">
          <cell r="E691" t="str">
            <v>ODP KOMP. SABRI  RANSIKI</v>
          </cell>
          <cell r="F691" t="str">
            <v>TA</v>
          </cell>
          <cell r="G691" t="str">
            <v>DROP</v>
          </cell>
          <cell r="L691">
            <v>5279214</v>
          </cell>
          <cell r="M691">
            <v>828350</v>
          </cell>
          <cell r="N691">
            <v>6107564</v>
          </cell>
          <cell r="O691">
            <v>0</v>
          </cell>
          <cell r="P691">
            <v>0</v>
          </cell>
          <cell r="Q691">
            <v>0</v>
          </cell>
          <cell r="R691">
            <v>6107564</v>
          </cell>
          <cell r="S691">
            <v>16</v>
          </cell>
          <cell r="T691">
            <v>0</v>
          </cell>
          <cell r="U691">
            <v>0</v>
          </cell>
          <cell r="V691">
            <v>0</v>
          </cell>
          <cell r="W691" t="str">
            <v>#REF!</v>
          </cell>
          <cell r="X691" t="str">
            <v>#REF!</v>
          </cell>
          <cell r="Y691" t="str">
            <v>00. Drop</v>
          </cell>
        </row>
        <row r="692">
          <cell r="E692" t="str">
            <v>Jl. Mamoribo</v>
          </cell>
          <cell r="F692" t="str">
            <v>TA</v>
          </cell>
          <cell r="G692" t="str">
            <v>DROP</v>
          </cell>
          <cell r="L692">
            <v>24171609</v>
          </cell>
          <cell r="M692">
            <v>6748620</v>
          </cell>
          <cell r="N692">
            <v>30920229</v>
          </cell>
          <cell r="O692">
            <v>0</v>
          </cell>
          <cell r="P692">
            <v>0</v>
          </cell>
          <cell r="Q692">
            <v>0</v>
          </cell>
          <cell r="R692">
            <v>30920229</v>
          </cell>
          <cell r="S692">
            <v>24</v>
          </cell>
          <cell r="T692">
            <v>0</v>
          </cell>
          <cell r="U692">
            <v>58</v>
          </cell>
          <cell r="V692">
            <v>0</v>
          </cell>
          <cell r="W692" t="str">
            <v>#REF!</v>
          </cell>
          <cell r="X692" t="str">
            <v>#REF!</v>
          </cell>
          <cell r="Y692" t="str">
            <v>00. Drop</v>
          </cell>
        </row>
        <row r="693">
          <cell r="E693" t="str">
            <v>Jl. Kasuari</v>
          </cell>
          <cell r="F693" t="str">
            <v>TA</v>
          </cell>
          <cell r="G693" t="str">
            <v>PELIMPAHAN</v>
          </cell>
          <cell r="H693" t="str">
            <v>C.Tel.98/LG 000/DR7-12700000/2021</v>
          </cell>
          <cell r="L693">
            <v>7433921</v>
          </cell>
          <cell r="M693">
            <v>1711720</v>
          </cell>
          <cell r="N693">
            <v>9145641</v>
          </cell>
          <cell r="O693">
            <v>0</v>
          </cell>
          <cell r="P693">
            <v>0</v>
          </cell>
          <cell r="Q693">
            <v>0</v>
          </cell>
          <cell r="R693">
            <v>9145641</v>
          </cell>
          <cell r="S693">
            <v>8</v>
          </cell>
          <cell r="T693">
            <v>8</v>
          </cell>
          <cell r="U693">
            <v>9</v>
          </cell>
          <cell r="V693">
            <v>0</v>
          </cell>
          <cell r="W693" t="str">
            <v>#REF!</v>
          </cell>
          <cell r="X693" t="str">
            <v>#REF!</v>
          </cell>
          <cell r="Y693" t="str">
            <v>06. Selesai CT</v>
          </cell>
        </row>
        <row r="694">
          <cell r="E694" t="str">
            <v>Ransiki</v>
          </cell>
          <cell r="F694" t="str">
            <v>TA</v>
          </cell>
          <cell r="G694" t="str">
            <v>DROP</v>
          </cell>
          <cell r="H694" t="str">
            <v>C.Tel.98/LG 000/DR7-12700000/2021</v>
          </cell>
          <cell r="L694">
            <v>734760</v>
          </cell>
          <cell r="M694">
            <v>48207</v>
          </cell>
          <cell r="N694">
            <v>782967</v>
          </cell>
          <cell r="O694">
            <v>0</v>
          </cell>
          <cell r="P694">
            <v>0</v>
          </cell>
          <cell r="Q694">
            <v>0</v>
          </cell>
          <cell r="R694">
            <v>782967</v>
          </cell>
          <cell r="S694">
            <v>8</v>
          </cell>
          <cell r="T694">
            <v>0</v>
          </cell>
          <cell r="U694">
            <v>0</v>
          </cell>
          <cell r="V694">
            <v>0</v>
          </cell>
          <cell r="W694" t="str">
            <v>#REF!</v>
          </cell>
          <cell r="X694" t="str">
            <v>#REF!</v>
          </cell>
          <cell r="Y694" t="str">
            <v>00. Drop</v>
          </cell>
        </row>
        <row r="695">
          <cell r="E695" t="str">
            <v>Pantiasuhan Darul Aitam</v>
          </cell>
          <cell r="F695" t="str">
            <v>TA</v>
          </cell>
          <cell r="G695" t="str">
            <v>PELIMPAHAN</v>
          </cell>
          <cell r="H695" t="str">
            <v>C.Tel.98/LG 000/DR7-12700000/2021</v>
          </cell>
          <cell r="L695">
            <v>5626716</v>
          </cell>
          <cell r="M695">
            <v>1787988</v>
          </cell>
          <cell r="N695">
            <v>7414704</v>
          </cell>
          <cell r="O695">
            <v>0</v>
          </cell>
          <cell r="P695">
            <v>0</v>
          </cell>
          <cell r="Q695">
            <v>0</v>
          </cell>
          <cell r="R695">
            <v>7414704</v>
          </cell>
          <cell r="S695">
            <v>8</v>
          </cell>
          <cell r="T695">
            <v>0</v>
          </cell>
          <cell r="U695">
            <v>17</v>
          </cell>
          <cell r="V695">
            <v>0</v>
          </cell>
          <cell r="W695" t="str">
            <v>#REF!</v>
          </cell>
          <cell r="X695" t="str">
            <v>#REF!</v>
          </cell>
          <cell r="Y695" t="str">
            <v>06. Selesai CT</v>
          </cell>
        </row>
        <row r="696">
          <cell r="E696" t="str">
            <v>depan kantor pertanahan</v>
          </cell>
          <cell r="F696" t="str">
            <v>TA</v>
          </cell>
          <cell r="G696" t="str">
            <v>PELIMPAHAN</v>
          </cell>
          <cell r="H696" t="str">
            <v>C.Tel.98/LG 000/DR7-12700000/2021</v>
          </cell>
          <cell r="L696">
            <v>7126862</v>
          </cell>
          <cell r="M696">
            <v>1970057</v>
          </cell>
          <cell r="N696">
            <v>9096919</v>
          </cell>
          <cell r="O696">
            <v>0</v>
          </cell>
          <cell r="P696">
            <v>0</v>
          </cell>
          <cell r="Q696">
            <v>0</v>
          </cell>
          <cell r="R696">
            <v>9096919</v>
          </cell>
          <cell r="S696">
            <v>8</v>
          </cell>
          <cell r="T696">
            <v>0</v>
          </cell>
          <cell r="U696">
            <v>17</v>
          </cell>
          <cell r="V696">
            <v>0</v>
          </cell>
          <cell r="W696" t="str">
            <v>#REF!</v>
          </cell>
          <cell r="X696" t="str">
            <v>#REF!</v>
          </cell>
          <cell r="Y696" t="str">
            <v>06. Selesai CT</v>
          </cell>
        </row>
        <row r="697">
          <cell r="E697" t="str">
            <v>belakang somai goreng</v>
          </cell>
          <cell r="F697" t="str">
            <v>TA</v>
          </cell>
          <cell r="G697" t="str">
            <v>DROP</v>
          </cell>
          <cell r="L697">
            <v>4803465</v>
          </cell>
          <cell r="M697">
            <v>1178826</v>
          </cell>
          <cell r="N697">
            <v>5982291</v>
          </cell>
          <cell r="O697">
            <v>0</v>
          </cell>
          <cell r="P697">
            <v>0</v>
          </cell>
          <cell r="Q697">
            <v>0</v>
          </cell>
          <cell r="R697">
            <v>5982291</v>
          </cell>
          <cell r="S697">
            <v>8</v>
          </cell>
          <cell r="T697">
            <v>0</v>
          </cell>
          <cell r="U697">
            <v>7</v>
          </cell>
          <cell r="V697">
            <v>0</v>
          </cell>
          <cell r="W697" t="str">
            <v>#REF!</v>
          </cell>
          <cell r="X697" t="str">
            <v>#REF!</v>
          </cell>
          <cell r="Y697" t="str">
            <v>00. Drop</v>
          </cell>
        </row>
        <row r="698">
          <cell r="E698" t="str">
            <v>Jl Selat Obi</v>
          </cell>
          <cell r="F698" t="str">
            <v>TA</v>
          </cell>
          <cell r="G698" t="str">
            <v>PELIMPAHAN</v>
          </cell>
          <cell r="H698" t="str">
            <v>C.Tel.98/LG 000/DR7-12700000/2021</v>
          </cell>
          <cell r="L698">
            <v>22377894</v>
          </cell>
          <cell r="M698">
            <v>5832201</v>
          </cell>
          <cell r="N698">
            <v>28210095</v>
          </cell>
          <cell r="O698">
            <v>0</v>
          </cell>
          <cell r="P698">
            <v>0</v>
          </cell>
          <cell r="Q698">
            <v>0</v>
          </cell>
          <cell r="R698">
            <v>28210095</v>
          </cell>
          <cell r="S698">
            <v>16</v>
          </cell>
          <cell r="T698">
            <v>0</v>
          </cell>
          <cell r="U698">
            <v>59</v>
          </cell>
          <cell r="V698">
            <v>0</v>
          </cell>
          <cell r="W698" t="str">
            <v>#REF!</v>
          </cell>
          <cell r="X698" t="str">
            <v>#REF!</v>
          </cell>
          <cell r="Y698" t="str">
            <v>06. Selesai CT</v>
          </cell>
        </row>
        <row r="699">
          <cell r="E699" t="str">
            <v>Lorong TK Abu Maidah 1</v>
          </cell>
          <cell r="F699" t="str">
            <v>TA</v>
          </cell>
          <cell r="G699" t="str">
            <v>PELIMPAHAN</v>
          </cell>
          <cell r="H699" t="str">
            <v>C.Tel.98/LG 000/DR7-12700000/2021</v>
          </cell>
          <cell r="L699">
            <v>2914213</v>
          </cell>
          <cell r="M699">
            <v>444695</v>
          </cell>
          <cell r="N699">
            <v>3358908</v>
          </cell>
          <cell r="O699">
            <v>0</v>
          </cell>
          <cell r="P699">
            <v>0</v>
          </cell>
          <cell r="Q699">
            <v>0</v>
          </cell>
          <cell r="R699">
            <v>3358908</v>
          </cell>
          <cell r="S699">
            <v>8</v>
          </cell>
          <cell r="T699">
            <v>0</v>
          </cell>
          <cell r="U699">
            <v>0</v>
          </cell>
          <cell r="V699">
            <v>0</v>
          </cell>
          <cell r="W699" t="str">
            <v>#REF!</v>
          </cell>
          <cell r="X699" t="str">
            <v>#REF!</v>
          </cell>
          <cell r="Y699" t="str">
            <v>06. Selesai CT</v>
          </cell>
        </row>
        <row r="700">
          <cell r="E700" t="str">
            <v>Lorong Gereja GBI Batu Penjuru</v>
          </cell>
          <cell r="F700" t="str">
            <v>TA</v>
          </cell>
          <cell r="G700" t="str">
            <v>PELIMPAHAN</v>
          </cell>
          <cell r="H700" t="str">
            <v>C.Tel.98/LG 000/DR7-12700000/2021</v>
          </cell>
          <cell r="L700">
            <v>4276801</v>
          </cell>
          <cell r="M700">
            <v>4276801</v>
          </cell>
          <cell r="N700">
            <v>8553602</v>
          </cell>
          <cell r="O700">
            <v>0</v>
          </cell>
          <cell r="P700">
            <v>0</v>
          </cell>
          <cell r="Q700">
            <v>0</v>
          </cell>
          <cell r="R700">
            <v>8553602</v>
          </cell>
          <cell r="S700">
            <v>8</v>
          </cell>
          <cell r="T700">
            <v>8</v>
          </cell>
          <cell r="U700">
            <v>40</v>
          </cell>
          <cell r="V700">
            <v>0</v>
          </cell>
          <cell r="W700" t="str">
            <v>#REF!</v>
          </cell>
          <cell r="X700" t="str">
            <v>#REF!</v>
          </cell>
          <cell r="Y700" t="str">
            <v>06. Selesai CT</v>
          </cell>
        </row>
        <row r="701">
          <cell r="E701" t="str">
            <v>Lorong Navigasi 2</v>
          </cell>
          <cell r="F701" t="str">
            <v>TA</v>
          </cell>
          <cell r="G701" t="str">
            <v>PELIMPAHAN</v>
          </cell>
          <cell r="H701" t="str">
            <v>C.Tel.98/LG 000/DR7-12700000/2021</v>
          </cell>
          <cell r="L701">
            <v>3578953</v>
          </cell>
          <cell r="M701">
            <v>941674</v>
          </cell>
          <cell r="N701">
            <v>4520627</v>
          </cell>
          <cell r="O701">
            <v>0</v>
          </cell>
          <cell r="P701">
            <v>0</v>
          </cell>
          <cell r="Q701">
            <v>0</v>
          </cell>
          <cell r="R701">
            <v>4520627</v>
          </cell>
          <cell r="S701">
            <v>8</v>
          </cell>
          <cell r="T701">
            <v>8</v>
          </cell>
          <cell r="U701">
            <v>7</v>
          </cell>
          <cell r="V701">
            <v>0</v>
          </cell>
          <cell r="W701" t="str">
            <v>#REF!</v>
          </cell>
          <cell r="X701" t="str">
            <v>#REF!</v>
          </cell>
          <cell r="Y701" t="str">
            <v>06. Selesai CT</v>
          </cell>
        </row>
        <row r="702">
          <cell r="E702" t="str">
            <v>Gang NN 2</v>
          </cell>
          <cell r="F702" t="str">
            <v>TA</v>
          </cell>
          <cell r="G702" t="str">
            <v>DROP</v>
          </cell>
          <cell r="L702">
            <v>11045731</v>
          </cell>
          <cell r="M702">
            <v>3335997</v>
          </cell>
          <cell r="N702">
            <v>14381728</v>
          </cell>
          <cell r="O702">
            <v>0</v>
          </cell>
          <cell r="P702">
            <v>0</v>
          </cell>
          <cell r="Q702">
            <v>0</v>
          </cell>
          <cell r="R702">
            <v>14381728</v>
          </cell>
          <cell r="S702">
            <v>8</v>
          </cell>
          <cell r="T702">
            <v>8</v>
          </cell>
          <cell r="U702">
            <v>41</v>
          </cell>
          <cell r="V702">
            <v>0</v>
          </cell>
          <cell r="W702" t="str">
            <v>#REF!</v>
          </cell>
          <cell r="X702" t="str">
            <v>#REF!</v>
          </cell>
          <cell r="Y702" t="str">
            <v>00. Drop</v>
          </cell>
        </row>
        <row r="703">
          <cell r="E703" t="str">
            <v>Jl. Timun</v>
          </cell>
          <cell r="F703" t="str">
            <v>TA</v>
          </cell>
          <cell r="G703" t="str">
            <v>DROP</v>
          </cell>
          <cell r="L703">
            <v>2914213</v>
          </cell>
          <cell r="M703">
            <v>444695</v>
          </cell>
          <cell r="N703">
            <v>3358908</v>
          </cell>
          <cell r="O703">
            <v>0</v>
          </cell>
          <cell r="P703">
            <v>0</v>
          </cell>
          <cell r="Q703">
            <v>0</v>
          </cell>
          <cell r="R703">
            <v>3358908</v>
          </cell>
          <cell r="S703">
            <v>8</v>
          </cell>
          <cell r="T703">
            <v>0</v>
          </cell>
          <cell r="U703">
            <v>0</v>
          </cell>
          <cell r="V703">
            <v>0</v>
          </cell>
          <cell r="W703" t="str">
            <v>#REF!</v>
          </cell>
          <cell r="X703" t="str">
            <v>#REF!</v>
          </cell>
          <cell r="Y703" t="str">
            <v>00. Drop</v>
          </cell>
        </row>
        <row r="704">
          <cell r="E704" t="str">
            <v>jl. melati</v>
          </cell>
          <cell r="F704" t="str">
            <v>TA</v>
          </cell>
          <cell r="G704" t="str">
            <v>DROP</v>
          </cell>
          <cell r="L704">
            <v>2914213</v>
          </cell>
          <cell r="M704">
            <v>444695</v>
          </cell>
          <cell r="N704">
            <v>3358908</v>
          </cell>
          <cell r="O704">
            <v>0</v>
          </cell>
          <cell r="P704">
            <v>0</v>
          </cell>
          <cell r="Q704">
            <v>0</v>
          </cell>
          <cell r="R704">
            <v>3358908</v>
          </cell>
          <cell r="S704">
            <v>8</v>
          </cell>
          <cell r="T704">
            <v>0</v>
          </cell>
          <cell r="U704">
            <v>0</v>
          </cell>
          <cell r="V704">
            <v>0</v>
          </cell>
          <cell r="W704" t="str">
            <v>#REF!</v>
          </cell>
          <cell r="X704" t="str">
            <v>#REF!</v>
          </cell>
          <cell r="Y704" t="str">
            <v>00. Drop</v>
          </cell>
        </row>
        <row r="705">
          <cell r="E705" t="str">
            <v>JL. TERONG 2 (LINDA)</v>
          </cell>
          <cell r="F705" t="str">
            <v>TA</v>
          </cell>
          <cell r="G705" t="str">
            <v>PELIMPAHAN</v>
          </cell>
          <cell r="H705" t="str">
            <v>C.Tel.98/LG 000/DR7-12700000/2021</v>
          </cell>
          <cell r="L705">
            <v>2917465</v>
          </cell>
          <cell r="M705">
            <v>529065</v>
          </cell>
          <cell r="N705">
            <v>3446530</v>
          </cell>
          <cell r="O705">
            <v>0</v>
          </cell>
          <cell r="P705">
            <v>0</v>
          </cell>
          <cell r="Q705">
            <v>0</v>
          </cell>
          <cell r="R705">
            <v>3446530</v>
          </cell>
          <cell r="S705">
            <v>8</v>
          </cell>
          <cell r="T705">
            <v>8</v>
          </cell>
          <cell r="U705">
            <v>0</v>
          </cell>
          <cell r="V705">
            <v>0</v>
          </cell>
          <cell r="W705" t="str">
            <v>#REF!</v>
          </cell>
          <cell r="X705" t="str">
            <v>#REF!</v>
          </cell>
          <cell r="Y705" t="str">
            <v>05. Install Done</v>
          </cell>
        </row>
        <row r="706">
          <cell r="E706" t="str">
            <v>Kompleks Kokoda</v>
          </cell>
          <cell r="F706" t="str">
            <v>TA</v>
          </cell>
          <cell r="G706" t="str">
            <v>DRM / NON PO</v>
          </cell>
          <cell r="L706">
            <v>11170147</v>
          </cell>
          <cell r="M706">
            <v>2434578</v>
          </cell>
          <cell r="N706">
            <v>13604725</v>
          </cell>
          <cell r="O706">
            <v>0</v>
          </cell>
          <cell r="P706">
            <v>0</v>
          </cell>
          <cell r="Q706">
            <v>0</v>
          </cell>
          <cell r="R706">
            <v>13604725</v>
          </cell>
          <cell r="S706">
            <v>8</v>
          </cell>
          <cell r="T706">
            <v>0</v>
          </cell>
          <cell r="U706">
            <v>15</v>
          </cell>
          <cell r="V706">
            <v>0</v>
          </cell>
          <cell r="W706" t="str">
            <v>#REF!</v>
          </cell>
          <cell r="X706" t="str">
            <v>#REF!</v>
          </cell>
          <cell r="Y706" t="str">
            <v>00. Drop</v>
          </cell>
        </row>
        <row r="707">
          <cell r="E707" t="str">
            <v>Jl. selat karimata</v>
          </cell>
          <cell r="F707" t="str">
            <v>TA</v>
          </cell>
          <cell r="G707" t="str">
            <v>PELIMPAHAN</v>
          </cell>
          <cell r="H707" t="str">
            <v>C.Tel.98/LG 000/DR7-12700000/2021</v>
          </cell>
          <cell r="L707">
            <v>7878529</v>
          </cell>
          <cell r="M707">
            <v>1846934</v>
          </cell>
          <cell r="N707">
            <v>9725463</v>
          </cell>
          <cell r="O707">
            <v>0</v>
          </cell>
          <cell r="P707">
            <v>0</v>
          </cell>
          <cell r="Q707">
            <v>0</v>
          </cell>
          <cell r="R707">
            <v>9725463</v>
          </cell>
          <cell r="S707">
            <v>8</v>
          </cell>
          <cell r="T707">
            <v>8</v>
          </cell>
          <cell r="U707">
            <v>12</v>
          </cell>
          <cell r="V707">
            <v>0</v>
          </cell>
          <cell r="W707" t="str">
            <v>#REF!</v>
          </cell>
          <cell r="X707" t="str">
            <v>#REF!</v>
          </cell>
          <cell r="Y707" t="str">
            <v>06. Selesai CT</v>
          </cell>
        </row>
        <row r="708">
          <cell r="E708" t="str">
            <v>belakang sekolah SD malanu</v>
          </cell>
          <cell r="F708" t="str">
            <v>TA</v>
          </cell>
          <cell r="G708" t="str">
            <v>PELIMPAHAN</v>
          </cell>
          <cell r="H708" t="str">
            <v>C.Tel.98/LG 000/DR7-12700000/2021</v>
          </cell>
          <cell r="L708">
            <v>25243711</v>
          </cell>
          <cell r="M708">
            <v>6864353</v>
          </cell>
          <cell r="N708">
            <v>32108064</v>
          </cell>
          <cell r="O708">
            <v>0</v>
          </cell>
          <cell r="P708">
            <v>0</v>
          </cell>
          <cell r="Q708">
            <v>0</v>
          </cell>
          <cell r="R708">
            <v>32108064</v>
          </cell>
          <cell r="S708">
            <v>16</v>
          </cell>
          <cell r="T708">
            <v>16</v>
          </cell>
          <cell r="U708">
            <v>68</v>
          </cell>
          <cell r="V708">
            <v>0</v>
          </cell>
          <cell r="W708" t="str">
            <v>#REF!</v>
          </cell>
          <cell r="X708" t="str">
            <v>#REF!</v>
          </cell>
          <cell r="Y708" t="str">
            <v>06. Selesai CT</v>
          </cell>
        </row>
        <row r="709">
          <cell r="E709" t="str">
            <v>Jl. Nangka</v>
          </cell>
          <cell r="F709" t="str">
            <v>TA</v>
          </cell>
          <cell r="G709" t="str">
            <v>PELIMPAHAN</v>
          </cell>
          <cell r="H709" t="str">
            <v>C.Tel.98/LG 000/DR7-12700000/2021</v>
          </cell>
          <cell r="L709">
            <v>2179453</v>
          </cell>
          <cell r="M709">
            <v>479792</v>
          </cell>
          <cell r="N709">
            <v>2659245</v>
          </cell>
          <cell r="O709">
            <v>0</v>
          </cell>
          <cell r="P709">
            <v>0</v>
          </cell>
          <cell r="Q709">
            <v>0</v>
          </cell>
          <cell r="R709">
            <v>2659245</v>
          </cell>
          <cell r="S709">
            <v>8</v>
          </cell>
          <cell r="T709">
            <v>8</v>
          </cell>
          <cell r="U709">
            <v>0</v>
          </cell>
          <cell r="V709">
            <v>0</v>
          </cell>
          <cell r="W709" t="str">
            <v>#REF!</v>
          </cell>
          <cell r="X709" t="str">
            <v>#REF!</v>
          </cell>
          <cell r="Y709" t="str">
            <v>06. Selesai CT</v>
          </cell>
        </row>
        <row r="710">
          <cell r="E710" t="str">
            <v>Perumahan bandara DEO</v>
          </cell>
          <cell r="F710" t="str">
            <v>TA</v>
          </cell>
          <cell r="G710" t="str">
            <v>DRM / NON PO</v>
          </cell>
          <cell r="L710">
            <v>2179453</v>
          </cell>
          <cell r="M710">
            <v>479792</v>
          </cell>
          <cell r="N710">
            <v>2659245</v>
          </cell>
          <cell r="O710">
            <v>0</v>
          </cell>
          <cell r="P710">
            <v>0</v>
          </cell>
          <cell r="Q710">
            <v>0</v>
          </cell>
          <cell r="R710">
            <v>2659245</v>
          </cell>
          <cell r="S710">
            <v>8</v>
          </cell>
          <cell r="T710">
            <v>0</v>
          </cell>
          <cell r="U710">
            <v>0</v>
          </cell>
          <cell r="V710">
            <v>0</v>
          </cell>
          <cell r="W710" t="str">
            <v>#REF!</v>
          </cell>
          <cell r="X710" t="str">
            <v>#REF!</v>
          </cell>
          <cell r="Y710" t="str">
            <v>00. Drop</v>
          </cell>
        </row>
        <row r="711">
          <cell r="E711" t="str">
            <v>Jl. Belibis</v>
          </cell>
          <cell r="F711" t="str">
            <v>TA</v>
          </cell>
          <cell r="G711" t="str">
            <v>PELIMPAHAN</v>
          </cell>
          <cell r="H711" t="str">
            <v>C.Tel.98/LG 000/DR7-12700000/2021</v>
          </cell>
          <cell r="L711">
            <v>14387971</v>
          </cell>
          <cell r="M711">
            <v>3685501</v>
          </cell>
          <cell r="N711">
            <v>18073472</v>
          </cell>
          <cell r="O711">
            <v>0</v>
          </cell>
          <cell r="P711">
            <v>0</v>
          </cell>
          <cell r="Q711">
            <v>0</v>
          </cell>
          <cell r="R711">
            <v>18073472</v>
          </cell>
          <cell r="S711">
            <v>8</v>
          </cell>
          <cell r="T711">
            <v>8</v>
          </cell>
          <cell r="U711">
            <v>31</v>
          </cell>
          <cell r="V711">
            <v>0</v>
          </cell>
          <cell r="W711" t="str">
            <v>#REF!</v>
          </cell>
          <cell r="X711" t="str">
            <v>#REF!</v>
          </cell>
          <cell r="Y711" t="str">
            <v>06. Selesai CT</v>
          </cell>
        </row>
        <row r="712">
          <cell r="E712" t="str">
            <v>Jl. Bandara Aimas</v>
          </cell>
          <cell r="F712" t="str">
            <v>TA</v>
          </cell>
          <cell r="G712" t="str">
            <v>PELIMPAHAN</v>
          </cell>
          <cell r="H712" t="str">
            <v>C.Tel.98/LG 000/DR7-12700000/2021</v>
          </cell>
          <cell r="L712">
            <v>42617471</v>
          </cell>
          <cell r="M712">
            <v>9970474</v>
          </cell>
          <cell r="N712">
            <v>52587945</v>
          </cell>
          <cell r="O712">
            <v>0</v>
          </cell>
          <cell r="P712">
            <v>0</v>
          </cell>
          <cell r="Q712">
            <v>0</v>
          </cell>
          <cell r="R712">
            <v>52587945</v>
          </cell>
          <cell r="S712">
            <v>16</v>
          </cell>
          <cell r="T712">
            <v>16</v>
          </cell>
          <cell r="U712">
            <v>82</v>
          </cell>
          <cell r="V712">
            <v>0</v>
          </cell>
          <cell r="W712" t="str">
            <v>#REF!</v>
          </cell>
          <cell r="X712" t="str">
            <v>#REF!</v>
          </cell>
          <cell r="Y712" t="str">
            <v>06. Selesai CT</v>
          </cell>
        </row>
        <row r="713">
          <cell r="E713" t="str">
            <v>Belakang SMA</v>
          </cell>
          <cell r="F713" t="str">
            <v>TA</v>
          </cell>
          <cell r="G713" t="str">
            <v>DROP</v>
          </cell>
          <cell r="L713">
            <v>13850451</v>
          </cell>
          <cell r="M713">
            <v>3785448</v>
          </cell>
          <cell r="N713">
            <v>17635899</v>
          </cell>
          <cell r="O713">
            <v>0</v>
          </cell>
          <cell r="P713">
            <v>0</v>
          </cell>
          <cell r="Q713">
            <v>0</v>
          </cell>
          <cell r="R713">
            <v>17635899</v>
          </cell>
          <cell r="S713">
            <v>8</v>
          </cell>
          <cell r="T713">
            <v>0</v>
          </cell>
          <cell r="U713">
            <v>41</v>
          </cell>
          <cell r="V713">
            <v>0</v>
          </cell>
          <cell r="W713" t="str">
            <v>#REF!</v>
          </cell>
          <cell r="X713" t="str">
            <v>#REF!</v>
          </cell>
          <cell r="Y713" t="str">
            <v>00. Drop</v>
          </cell>
        </row>
        <row r="714">
          <cell r="E714" t="str">
            <v>Lorong BLK</v>
          </cell>
          <cell r="F714" t="str">
            <v>TA</v>
          </cell>
          <cell r="G714" t="str">
            <v>PELIMPAHAN</v>
          </cell>
          <cell r="H714" t="str">
            <v>C.Tel.98/LG 000/DR7-12700000/2021</v>
          </cell>
          <cell r="L714">
            <v>13469585</v>
          </cell>
          <cell r="M714">
            <v>3311837</v>
          </cell>
          <cell r="N714">
            <v>16781422</v>
          </cell>
          <cell r="O714">
            <v>0</v>
          </cell>
          <cell r="P714">
            <v>0</v>
          </cell>
          <cell r="Q714">
            <v>0</v>
          </cell>
          <cell r="R714">
            <v>16781422</v>
          </cell>
          <cell r="S714">
            <v>8</v>
          </cell>
          <cell r="T714">
            <v>8</v>
          </cell>
          <cell r="U714">
            <v>30</v>
          </cell>
          <cell r="V714">
            <v>0</v>
          </cell>
          <cell r="W714" t="str">
            <v>#REF!</v>
          </cell>
          <cell r="X714" t="str">
            <v>#REF!</v>
          </cell>
          <cell r="Y714" t="str">
            <v>06. Selesai CT</v>
          </cell>
        </row>
        <row r="715">
          <cell r="E715" t="str">
            <v>Kominfo intel korem</v>
          </cell>
          <cell r="F715" t="str">
            <v>TA</v>
          </cell>
          <cell r="G715" t="str">
            <v>PELIMPAHAN</v>
          </cell>
          <cell r="H715" t="str">
            <v>C.Tel.98/LG 000/DR7-12700000/2021</v>
          </cell>
          <cell r="L715">
            <v>7500502</v>
          </cell>
          <cell r="M715">
            <v>2178008</v>
          </cell>
          <cell r="N715">
            <v>9678510</v>
          </cell>
          <cell r="O715">
            <v>0</v>
          </cell>
          <cell r="P715">
            <v>0</v>
          </cell>
          <cell r="Q715">
            <v>0</v>
          </cell>
          <cell r="R715">
            <v>9678510</v>
          </cell>
          <cell r="S715">
            <v>8</v>
          </cell>
          <cell r="T715">
            <v>8</v>
          </cell>
          <cell r="U715">
            <v>21</v>
          </cell>
          <cell r="V715">
            <v>0</v>
          </cell>
          <cell r="W715" t="str">
            <v>#REF!</v>
          </cell>
          <cell r="X715" t="str">
            <v>#REF!</v>
          </cell>
          <cell r="Y715" t="str">
            <v>06. Selesai CT</v>
          </cell>
        </row>
        <row r="716">
          <cell r="E716" t="str">
            <v>Jl. Cemara</v>
          </cell>
          <cell r="F716" t="str">
            <v>TA</v>
          </cell>
          <cell r="G716" t="str">
            <v>PELIMPAHAN</v>
          </cell>
          <cell r="H716" t="str">
            <v>C.Tel.98/LG 000/DR7-12700000/2021</v>
          </cell>
          <cell r="L716">
            <v>27654682</v>
          </cell>
          <cell r="M716">
            <v>6698496</v>
          </cell>
          <cell r="N716">
            <v>34353178</v>
          </cell>
          <cell r="O716">
            <v>0</v>
          </cell>
          <cell r="P716">
            <v>0</v>
          </cell>
          <cell r="Q716">
            <v>0</v>
          </cell>
          <cell r="R716">
            <v>34353178</v>
          </cell>
          <cell r="S716">
            <v>8</v>
          </cell>
          <cell r="T716">
            <v>8</v>
          </cell>
          <cell r="U716">
            <v>58</v>
          </cell>
          <cell r="V716">
            <v>0</v>
          </cell>
          <cell r="W716" t="str">
            <v>#REF!</v>
          </cell>
          <cell r="X716" t="str">
            <v>#REF!</v>
          </cell>
          <cell r="Y716" t="str">
            <v>06. Selesai CT</v>
          </cell>
        </row>
        <row r="717">
          <cell r="E717" t="str">
            <v>Lantamal</v>
          </cell>
          <cell r="F717" t="str">
            <v>TA</v>
          </cell>
          <cell r="G717" t="str">
            <v>PELIMPAHAN</v>
          </cell>
          <cell r="H717" t="str">
            <v>C.Tel.98/LG 000/DR7-12700000/2021</v>
          </cell>
          <cell r="L717">
            <v>1734062</v>
          </cell>
          <cell r="M717">
            <v>349347</v>
          </cell>
          <cell r="N717">
            <v>2083409</v>
          </cell>
          <cell r="O717">
            <v>0</v>
          </cell>
          <cell r="P717">
            <v>0</v>
          </cell>
          <cell r="Q717">
            <v>0</v>
          </cell>
          <cell r="R717">
            <v>2083409</v>
          </cell>
          <cell r="S717">
            <v>8</v>
          </cell>
          <cell r="T717">
            <v>8</v>
          </cell>
          <cell r="U717">
            <v>0</v>
          </cell>
          <cell r="V717">
            <v>0</v>
          </cell>
          <cell r="W717" t="str">
            <v>#REF!</v>
          </cell>
          <cell r="X717" t="str">
            <v>#REF!</v>
          </cell>
          <cell r="Y717" t="str">
            <v>05. Install Done</v>
          </cell>
        </row>
        <row r="718">
          <cell r="E718" t="str">
            <v>Perum. Pertamina</v>
          </cell>
          <cell r="F718" t="str">
            <v>TA</v>
          </cell>
          <cell r="G718" t="str">
            <v>PELIMPAHAN</v>
          </cell>
          <cell r="H718" t="str">
            <v>C.Tel.98/LG 000/DR7-12700000/2021</v>
          </cell>
          <cell r="L718">
            <v>1734062</v>
          </cell>
          <cell r="M718">
            <v>349347</v>
          </cell>
          <cell r="N718">
            <v>2083409</v>
          </cell>
          <cell r="O718">
            <v>0</v>
          </cell>
          <cell r="P718">
            <v>0</v>
          </cell>
          <cell r="Q718">
            <v>0</v>
          </cell>
          <cell r="R718">
            <v>2083409</v>
          </cell>
          <cell r="S718">
            <v>8</v>
          </cell>
          <cell r="T718">
            <v>8</v>
          </cell>
          <cell r="U718">
            <v>0</v>
          </cell>
          <cell r="V718">
            <v>0</v>
          </cell>
          <cell r="W718" t="str">
            <v>#REF!</v>
          </cell>
          <cell r="X718" t="str">
            <v>#REF!</v>
          </cell>
          <cell r="Y718" t="str">
            <v>06. Selesai CT</v>
          </cell>
        </row>
        <row r="719">
          <cell r="E719" t="str">
            <v>Jl. Basuki rahmat</v>
          </cell>
          <cell r="F719" t="str">
            <v>TA</v>
          </cell>
          <cell r="G719" t="str">
            <v>PELIMPAHAN</v>
          </cell>
          <cell r="H719" t="str">
            <v>C.Tel.98/LG 000/DR7-12700000/2021</v>
          </cell>
          <cell r="L719">
            <v>2917465</v>
          </cell>
          <cell r="M719">
            <v>445761</v>
          </cell>
          <cell r="N719">
            <v>3363226</v>
          </cell>
          <cell r="O719">
            <v>0</v>
          </cell>
          <cell r="P719">
            <v>0</v>
          </cell>
          <cell r="Q719">
            <v>0</v>
          </cell>
          <cell r="R719">
            <v>3363226</v>
          </cell>
          <cell r="S719">
            <v>8</v>
          </cell>
          <cell r="T719">
            <v>0</v>
          </cell>
          <cell r="U719">
            <v>0</v>
          </cell>
          <cell r="V719">
            <v>0</v>
          </cell>
          <cell r="W719" t="str">
            <v>#REF!</v>
          </cell>
          <cell r="X719" t="str">
            <v>#REF!</v>
          </cell>
          <cell r="Y719" t="str">
            <v>07. Selesai UT</v>
          </cell>
        </row>
        <row r="720">
          <cell r="E720" t="str">
            <v>Jembatan Remu</v>
          </cell>
          <cell r="F720" t="str">
            <v>TA</v>
          </cell>
          <cell r="G720" t="str">
            <v>DROP</v>
          </cell>
          <cell r="L720">
            <v>18681737</v>
          </cell>
          <cell r="M720">
            <v>4231312</v>
          </cell>
          <cell r="N720">
            <v>22913049</v>
          </cell>
          <cell r="O720">
            <v>0</v>
          </cell>
          <cell r="P720">
            <v>0</v>
          </cell>
          <cell r="Q720">
            <v>0</v>
          </cell>
          <cell r="R720">
            <v>22913049</v>
          </cell>
          <cell r="S720">
            <v>16</v>
          </cell>
          <cell r="T720">
            <v>0</v>
          </cell>
          <cell r="U720">
            <v>29</v>
          </cell>
          <cell r="V720">
            <v>0</v>
          </cell>
          <cell r="W720" t="str">
            <v>#REF!</v>
          </cell>
          <cell r="X720" t="str">
            <v>#REF!</v>
          </cell>
          <cell r="Y720" t="str">
            <v>00. Drop</v>
          </cell>
        </row>
        <row r="721">
          <cell r="E721" t="str">
            <v>Lorong gereja Pantekosta</v>
          </cell>
          <cell r="F721" t="str">
            <v>TA</v>
          </cell>
          <cell r="G721" t="str">
            <v>PELIMPAHAN</v>
          </cell>
          <cell r="H721" t="str">
            <v>C.Tel.98/LG 000/DR7-12700000/2021</v>
          </cell>
          <cell r="L721">
            <v>5296894</v>
          </cell>
          <cell r="M721">
            <v>1240661</v>
          </cell>
          <cell r="N721">
            <v>6537555</v>
          </cell>
          <cell r="O721">
            <v>0</v>
          </cell>
          <cell r="P721">
            <v>0</v>
          </cell>
          <cell r="Q721">
            <v>0</v>
          </cell>
          <cell r="R721">
            <v>6537555</v>
          </cell>
          <cell r="S721">
            <v>8</v>
          </cell>
          <cell r="T721">
            <v>0</v>
          </cell>
          <cell r="U721">
            <v>7</v>
          </cell>
          <cell r="V721">
            <v>0</v>
          </cell>
          <cell r="W721" t="str">
            <v>#REF!</v>
          </cell>
          <cell r="X721" t="str">
            <v>#REF!</v>
          </cell>
          <cell r="Y721" t="str">
            <v>07. Selesai UT</v>
          </cell>
        </row>
        <row r="722">
          <cell r="E722" t="str">
            <v>Lorong TK Abu Maidah 2</v>
          </cell>
          <cell r="F722" t="str">
            <v>TA</v>
          </cell>
          <cell r="G722" t="str">
            <v>DROP</v>
          </cell>
          <cell r="L722">
            <v>2917465</v>
          </cell>
          <cell r="M722">
            <v>445761</v>
          </cell>
          <cell r="N722">
            <v>3363226</v>
          </cell>
          <cell r="O722">
            <v>0</v>
          </cell>
          <cell r="P722">
            <v>0</v>
          </cell>
          <cell r="Q722">
            <v>0</v>
          </cell>
          <cell r="R722">
            <v>3363226</v>
          </cell>
          <cell r="S722">
            <v>8</v>
          </cell>
          <cell r="T722">
            <v>0</v>
          </cell>
          <cell r="U722">
            <v>0</v>
          </cell>
          <cell r="V722">
            <v>0</v>
          </cell>
          <cell r="W722" t="str">
            <v>#REF!</v>
          </cell>
          <cell r="X722" t="str">
            <v>#REF!</v>
          </cell>
          <cell r="Y722" t="str">
            <v>00. Drop</v>
          </cell>
        </row>
        <row r="723">
          <cell r="E723" t="str">
            <v>CATUAN KU NODE-B SON216</v>
          </cell>
          <cell r="F723" t="str">
            <v>TA</v>
          </cell>
          <cell r="G723" t="str">
            <v>PELIMPAHAN</v>
          </cell>
          <cell r="H723" t="str">
            <v>C.Tel.98/LG 000/DR7-12700000/2021</v>
          </cell>
          <cell r="L723">
            <v>30008136</v>
          </cell>
          <cell r="M723">
            <v>4780584</v>
          </cell>
          <cell r="N723">
            <v>34788720</v>
          </cell>
          <cell r="O723">
            <v>0</v>
          </cell>
          <cell r="P723">
            <v>0</v>
          </cell>
          <cell r="Q723">
            <v>0</v>
          </cell>
          <cell r="R723">
            <v>34788720</v>
          </cell>
          <cell r="S723">
            <v>96</v>
          </cell>
          <cell r="T723">
            <v>0</v>
          </cell>
          <cell r="U723">
            <v>1</v>
          </cell>
          <cell r="V723">
            <v>0</v>
          </cell>
          <cell r="W723" t="str">
            <v>#REF!</v>
          </cell>
          <cell r="X723" t="str">
            <v>#REF!</v>
          </cell>
          <cell r="Y723" t="str">
            <v>05. Install Done</v>
          </cell>
        </row>
        <row r="724">
          <cell r="E724" t="str">
            <v>CATUAN KU NODE-B SON158</v>
          </cell>
          <cell r="F724" t="str">
            <v>TA</v>
          </cell>
          <cell r="G724" t="str">
            <v>PELIMPAHAN</v>
          </cell>
          <cell r="H724" t="str">
            <v>C.Tel.98/LG 000/DR7-12700000/2021</v>
          </cell>
          <cell r="L724">
            <v>22922889</v>
          </cell>
          <cell r="M724">
            <v>3632817</v>
          </cell>
          <cell r="N724">
            <v>26555706</v>
          </cell>
          <cell r="O724">
            <v>0</v>
          </cell>
          <cell r="P724">
            <v>0</v>
          </cell>
          <cell r="Q724">
            <v>0</v>
          </cell>
          <cell r="R724">
            <v>26555706</v>
          </cell>
          <cell r="S724">
            <v>72</v>
          </cell>
          <cell r="T724">
            <v>72</v>
          </cell>
          <cell r="U724">
            <v>1</v>
          </cell>
          <cell r="V724">
            <v>0</v>
          </cell>
          <cell r="W724" t="str">
            <v>#REF!</v>
          </cell>
          <cell r="X724" t="str">
            <v>#REF!</v>
          </cell>
          <cell r="Y724" t="str">
            <v>05. Install Done</v>
          </cell>
        </row>
        <row r="725">
          <cell r="E725" t="str">
            <v>CATUAN KU NODE-B SON151</v>
          </cell>
          <cell r="F725" t="str">
            <v>TA</v>
          </cell>
          <cell r="G725" t="str">
            <v>PELIMPAHAN</v>
          </cell>
          <cell r="H725" t="str">
            <v>C.Tel.98/LG 000/DR7-12700000/2021</v>
          </cell>
          <cell r="L725">
            <v>98783578</v>
          </cell>
          <cell r="M725">
            <v>24221309</v>
          </cell>
          <cell r="N725">
            <v>123004887</v>
          </cell>
          <cell r="O725">
            <v>0</v>
          </cell>
          <cell r="P725">
            <v>0</v>
          </cell>
          <cell r="Q725">
            <v>0</v>
          </cell>
          <cell r="R725">
            <v>123004887</v>
          </cell>
          <cell r="S725">
            <v>128</v>
          </cell>
          <cell r="T725">
            <v>128</v>
          </cell>
          <cell r="U725">
            <v>217</v>
          </cell>
          <cell r="V725">
            <v>0</v>
          </cell>
          <cell r="W725" t="str">
            <v>#REF!</v>
          </cell>
          <cell r="X725" t="str">
            <v>#REF!</v>
          </cell>
          <cell r="Y725" t="str">
            <v>06. Selesai CT</v>
          </cell>
        </row>
        <row r="726">
          <cell r="E726" t="str">
            <v>CATUAN KU NODE-B SON261</v>
          </cell>
          <cell r="F726" t="str">
            <v>TA</v>
          </cell>
          <cell r="G726" t="str">
            <v>PELIMPAHAN</v>
          </cell>
          <cell r="H726" t="str">
            <v>C.Tel.98/LG 000/DR7-12700000/2021</v>
          </cell>
          <cell r="L726">
            <v>10002712</v>
          </cell>
          <cell r="M726">
            <v>1593528</v>
          </cell>
          <cell r="N726">
            <v>11596240</v>
          </cell>
          <cell r="O726">
            <v>0</v>
          </cell>
          <cell r="P726">
            <v>0</v>
          </cell>
          <cell r="Q726">
            <v>0</v>
          </cell>
          <cell r="R726">
            <v>11596240</v>
          </cell>
          <cell r="S726">
            <v>32</v>
          </cell>
          <cell r="T726">
            <v>32</v>
          </cell>
          <cell r="U726">
            <v>0</v>
          </cell>
          <cell r="V726">
            <v>0</v>
          </cell>
          <cell r="W726" t="str">
            <v>#REF!</v>
          </cell>
          <cell r="X726" t="str">
            <v>#REF!</v>
          </cell>
          <cell r="Y726" t="str">
            <v>05. Install Done</v>
          </cell>
        </row>
        <row r="727">
          <cell r="E727" t="str">
            <v>CATUAN KU NODE-B SON054</v>
          </cell>
          <cell r="F727" t="str">
            <v>TA</v>
          </cell>
          <cell r="G727" t="str">
            <v>PELIMPAHAN</v>
          </cell>
          <cell r="H727" t="str">
            <v>C.Tel.98/LG 000/DR7-12700000/2021</v>
          </cell>
          <cell r="L727">
            <v>149594272</v>
          </cell>
          <cell r="M727">
            <v>34421820</v>
          </cell>
          <cell r="N727">
            <v>184016092</v>
          </cell>
          <cell r="O727">
            <v>0</v>
          </cell>
          <cell r="P727">
            <v>0</v>
          </cell>
          <cell r="Q727">
            <v>0</v>
          </cell>
          <cell r="R727">
            <v>184016092</v>
          </cell>
          <cell r="S727">
            <v>120</v>
          </cell>
          <cell r="T727">
            <v>128</v>
          </cell>
          <cell r="U727">
            <v>271</v>
          </cell>
          <cell r="V727">
            <v>0</v>
          </cell>
          <cell r="W727" t="str">
            <v>#REF!</v>
          </cell>
          <cell r="X727" t="str">
            <v>#REF!</v>
          </cell>
          <cell r="Y727" t="str">
            <v>06. Selesai CT</v>
          </cell>
        </row>
        <row r="728">
          <cell r="E728" t="str">
            <v>Gereja Gpp Filadelfia</v>
          </cell>
          <cell r="F728" t="str">
            <v>TA</v>
          </cell>
          <cell r="G728" t="str">
            <v>PELIMPAHAN</v>
          </cell>
          <cell r="H728" t="str">
            <v>C.Tel.98/LG 000/DR7-12700000/2021</v>
          </cell>
          <cell r="L728">
            <v>14833150</v>
          </cell>
          <cell r="M728">
            <v>3370055</v>
          </cell>
          <cell r="N728">
            <v>18203205</v>
          </cell>
          <cell r="O728">
            <v>0</v>
          </cell>
          <cell r="P728">
            <v>0</v>
          </cell>
          <cell r="Q728">
            <v>0</v>
          </cell>
          <cell r="R728">
            <v>18203205</v>
          </cell>
          <cell r="S728">
            <v>8</v>
          </cell>
          <cell r="T728">
            <v>8</v>
          </cell>
          <cell r="U728">
            <v>26</v>
          </cell>
          <cell r="V728">
            <v>0</v>
          </cell>
          <cell r="W728" t="str">
            <v>#REF!</v>
          </cell>
          <cell r="X728" t="str">
            <v>#REF!</v>
          </cell>
          <cell r="Y728" t="str">
            <v>06. Selesai CT</v>
          </cell>
        </row>
        <row r="729">
          <cell r="E729" t="str">
            <v>JL BATALYON</v>
          </cell>
          <cell r="F729" t="str">
            <v>TA</v>
          </cell>
          <cell r="G729" t="str">
            <v>DROP</v>
          </cell>
          <cell r="L729">
            <v>2917465</v>
          </cell>
          <cell r="M729">
            <v>529065</v>
          </cell>
          <cell r="N729">
            <v>3446530</v>
          </cell>
          <cell r="O729">
            <v>0</v>
          </cell>
          <cell r="P729">
            <v>0</v>
          </cell>
          <cell r="Q729">
            <v>0</v>
          </cell>
          <cell r="R729">
            <v>3446530</v>
          </cell>
          <cell r="S729">
            <v>8</v>
          </cell>
          <cell r="T729">
            <v>0</v>
          </cell>
          <cell r="U729">
            <v>0</v>
          </cell>
          <cell r="V729">
            <v>0</v>
          </cell>
          <cell r="W729" t="str">
            <v>#REF!</v>
          </cell>
          <cell r="X729" t="str">
            <v>#REF!</v>
          </cell>
          <cell r="Y729" t="str">
            <v>00. Drop</v>
          </cell>
        </row>
        <row r="730">
          <cell r="E730" t="str">
            <v>JL SAPTA TARUNA BELAKANG LAPAS</v>
          </cell>
          <cell r="F730" t="str">
            <v>TA</v>
          </cell>
          <cell r="G730" t="str">
            <v>DROP</v>
          </cell>
          <cell r="L730">
            <v>17171714</v>
          </cell>
          <cell r="M730">
            <v>4016548</v>
          </cell>
          <cell r="N730">
            <v>21188262</v>
          </cell>
          <cell r="O730">
            <v>0</v>
          </cell>
          <cell r="P730">
            <v>0</v>
          </cell>
          <cell r="Q730">
            <v>0</v>
          </cell>
          <cell r="R730">
            <v>21188262</v>
          </cell>
          <cell r="S730">
            <v>8</v>
          </cell>
          <cell r="T730">
            <v>0</v>
          </cell>
          <cell r="U730">
            <v>30</v>
          </cell>
          <cell r="V730">
            <v>0</v>
          </cell>
          <cell r="W730" t="str">
            <v>#REF!</v>
          </cell>
          <cell r="X730" t="str">
            <v>#REF!</v>
          </cell>
          <cell r="Y730" t="str">
            <v>00. Drop</v>
          </cell>
        </row>
        <row r="731">
          <cell r="E731" t="str">
            <v>Komp. Kounter Cahaya Inti Cell</v>
          </cell>
          <cell r="F731" t="str">
            <v>TA</v>
          </cell>
          <cell r="G731" t="str">
            <v>PELIMPAHAN</v>
          </cell>
          <cell r="H731" t="str">
            <v>C.Tel.98/LG 000/DR7-12700000/2021</v>
          </cell>
          <cell r="L731">
            <v>111207676</v>
          </cell>
          <cell r="M731">
            <v>31107024</v>
          </cell>
          <cell r="N731">
            <v>142314700</v>
          </cell>
          <cell r="O731">
            <v>0</v>
          </cell>
          <cell r="P731">
            <v>0</v>
          </cell>
          <cell r="Q731">
            <v>0</v>
          </cell>
          <cell r="R731">
            <v>142314700</v>
          </cell>
          <cell r="S731">
            <v>72</v>
          </cell>
          <cell r="T731">
            <v>64</v>
          </cell>
          <cell r="U731">
            <v>305</v>
          </cell>
          <cell r="V731">
            <v>0</v>
          </cell>
          <cell r="W731" t="str">
            <v>#REF!</v>
          </cell>
          <cell r="X731" t="str">
            <v>#REF!</v>
          </cell>
          <cell r="Y731" t="str">
            <v>06. Selesai CT</v>
          </cell>
        </row>
        <row r="732">
          <cell r="E732" t="str">
            <v>JL F KALASUAT  DIS 11</v>
          </cell>
          <cell r="F732" t="str">
            <v>TA</v>
          </cell>
          <cell r="G732" t="str">
            <v>DRM / NON PO</v>
          </cell>
          <cell r="L732">
            <v>129739488</v>
          </cell>
          <cell r="M732">
            <v>32092613</v>
          </cell>
          <cell r="N732">
            <v>161832101</v>
          </cell>
          <cell r="O732">
            <v>0</v>
          </cell>
          <cell r="P732">
            <v>0</v>
          </cell>
          <cell r="Q732">
            <v>0</v>
          </cell>
          <cell r="R732">
            <v>161832101</v>
          </cell>
          <cell r="S732">
            <v>104</v>
          </cell>
          <cell r="T732">
            <v>104</v>
          </cell>
          <cell r="U732">
            <v>328</v>
          </cell>
          <cell r="V732">
            <v>0</v>
          </cell>
          <cell r="W732" t="str">
            <v>#REF!</v>
          </cell>
          <cell r="X732" t="str">
            <v>#REF!</v>
          </cell>
          <cell r="Y732" t="str">
            <v>06. Selesai CT</v>
          </cell>
        </row>
        <row r="733">
          <cell r="E733" t="str">
            <v>CATUAN KU NODE-B SON099 SON265</v>
          </cell>
          <cell r="F733" t="str">
            <v>TA</v>
          </cell>
          <cell r="G733" t="str">
            <v>PELIMPAHAN</v>
          </cell>
          <cell r="H733" t="str">
            <v>C.Tel.98/LG 000/DR7-12700000/2021</v>
          </cell>
          <cell r="L733">
            <v>16668852</v>
          </cell>
          <cell r="M733">
            <v>2716038</v>
          </cell>
          <cell r="N733">
            <v>19384890</v>
          </cell>
          <cell r="O733">
            <v>0</v>
          </cell>
          <cell r="P733">
            <v>0</v>
          </cell>
          <cell r="Q733">
            <v>0</v>
          </cell>
          <cell r="R733">
            <v>19384890</v>
          </cell>
          <cell r="S733">
            <v>40</v>
          </cell>
          <cell r="T733">
            <v>40</v>
          </cell>
          <cell r="U733">
            <v>4</v>
          </cell>
          <cell r="V733">
            <v>0</v>
          </cell>
          <cell r="W733" t="str">
            <v>#REF!</v>
          </cell>
          <cell r="X733" t="str">
            <v>#REF!</v>
          </cell>
          <cell r="Y733" t="str">
            <v>05. Install Done</v>
          </cell>
        </row>
        <row r="734">
          <cell r="E734" t="str">
            <v>CATUAN KU NODE-B COK234</v>
          </cell>
          <cell r="F734" t="str">
            <v>TA</v>
          </cell>
          <cell r="G734" t="str">
            <v>PELIMPAHAN</v>
          </cell>
          <cell r="H734" t="str">
            <v>C.Tel.98/LG 000/DR7-12700000/2021</v>
          </cell>
          <cell r="L734">
            <v>12920177</v>
          </cell>
          <cell r="M734">
            <v>2039289</v>
          </cell>
          <cell r="N734">
            <v>14959466</v>
          </cell>
          <cell r="O734">
            <v>0</v>
          </cell>
          <cell r="P734">
            <v>0</v>
          </cell>
          <cell r="Q734">
            <v>0</v>
          </cell>
          <cell r="R734">
            <v>14959466</v>
          </cell>
          <cell r="S734">
            <v>40</v>
          </cell>
          <cell r="T734">
            <v>40</v>
          </cell>
          <cell r="U734">
            <v>0</v>
          </cell>
          <cell r="V734">
            <v>0</v>
          </cell>
          <cell r="W734" t="str">
            <v>#REF!</v>
          </cell>
          <cell r="X734" t="str">
            <v>#REF!</v>
          </cell>
          <cell r="Y734" t="str">
            <v>06. Selesai CT</v>
          </cell>
        </row>
        <row r="735">
          <cell r="E735" t="str">
            <v>Jl. Terong 4 aimas</v>
          </cell>
          <cell r="F735" t="str">
            <v>TA</v>
          </cell>
          <cell r="G735" t="str">
            <v>DROP</v>
          </cell>
          <cell r="L735">
            <v>2917465</v>
          </cell>
          <cell r="M735">
            <v>529065</v>
          </cell>
          <cell r="N735">
            <v>3446530</v>
          </cell>
          <cell r="O735">
            <v>0</v>
          </cell>
          <cell r="P735">
            <v>0</v>
          </cell>
          <cell r="Q735">
            <v>0</v>
          </cell>
          <cell r="R735">
            <v>3446530</v>
          </cell>
          <cell r="S735">
            <v>8</v>
          </cell>
          <cell r="T735">
            <v>0</v>
          </cell>
          <cell r="U735">
            <v>0</v>
          </cell>
          <cell r="V735">
            <v>0</v>
          </cell>
          <cell r="W735" t="str">
            <v>#REF!</v>
          </cell>
          <cell r="X735" t="str">
            <v>#REF!</v>
          </cell>
          <cell r="Y735" t="str">
            <v>00. Drop</v>
          </cell>
        </row>
        <row r="736">
          <cell r="E736" t="str">
            <v>Jl. Tongkol</v>
          </cell>
          <cell r="F736" t="str">
            <v>TA</v>
          </cell>
          <cell r="G736" t="str">
            <v>DROP</v>
          </cell>
          <cell r="L736">
            <v>15681228</v>
          </cell>
          <cell r="M736">
            <v>3683645</v>
          </cell>
          <cell r="N736">
            <v>19364873</v>
          </cell>
          <cell r="O736">
            <v>0</v>
          </cell>
          <cell r="P736">
            <v>0</v>
          </cell>
          <cell r="Q736">
            <v>0</v>
          </cell>
          <cell r="R736">
            <v>19364873</v>
          </cell>
          <cell r="S736">
            <v>8</v>
          </cell>
          <cell r="T736">
            <v>0</v>
          </cell>
          <cell r="U736">
            <v>27</v>
          </cell>
          <cell r="V736">
            <v>0</v>
          </cell>
          <cell r="W736" t="str">
            <v>#REF!</v>
          </cell>
          <cell r="X736" t="str">
            <v>#REF!</v>
          </cell>
          <cell r="Y736" t="str">
            <v>00. Drop</v>
          </cell>
        </row>
        <row r="737">
          <cell r="E737" t="str">
            <v>Depan lorong perumahan sp1</v>
          </cell>
          <cell r="F737" t="str">
            <v>TA</v>
          </cell>
          <cell r="G737" t="str">
            <v>DROP</v>
          </cell>
          <cell r="L737">
            <v>11262971</v>
          </cell>
          <cell r="M737">
            <v>2462900</v>
          </cell>
          <cell r="N737">
            <v>13725871</v>
          </cell>
          <cell r="O737">
            <v>0</v>
          </cell>
          <cell r="P737">
            <v>0</v>
          </cell>
          <cell r="Q737">
            <v>0</v>
          </cell>
          <cell r="R737">
            <v>13725871</v>
          </cell>
          <cell r="S737">
            <v>8</v>
          </cell>
          <cell r="T737">
            <v>0</v>
          </cell>
          <cell r="U737">
            <v>16</v>
          </cell>
          <cell r="V737">
            <v>0</v>
          </cell>
          <cell r="W737" t="str">
            <v>#REF!</v>
          </cell>
          <cell r="X737" t="str">
            <v>#REF!</v>
          </cell>
          <cell r="Y737" t="str">
            <v>00. Drop</v>
          </cell>
        </row>
        <row r="738">
          <cell r="E738" t="str">
            <v>Gereja Eklesia</v>
          </cell>
          <cell r="F738" t="str">
            <v>TA</v>
          </cell>
          <cell r="G738" t="str">
            <v>PELIMPAHAN</v>
          </cell>
          <cell r="H738" t="str">
            <v>C.Tel.98/LG 000/DR7-12700000/2021</v>
          </cell>
          <cell r="L738">
            <v>17274357</v>
          </cell>
          <cell r="M738">
            <v>4828327</v>
          </cell>
          <cell r="N738">
            <v>22102684</v>
          </cell>
          <cell r="O738">
            <v>0</v>
          </cell>
          <cell r="P738">
            <v>0</v>
          </cell>
          <cell r="Q738">
            <v>0</v>
          </cell>
          <cell r="R738">
            <v>22102684</v>
          </cell>
          <cell r="S738">
            <v>8</v>
          </cell>
          <cell r="T738">
            <v>0</v>
          </cell>
          <cell r="U738">
            <v>57</v>
          </cell>
          <cell r="V738">
            <v>0</v>
          </cell>
          <cell r="W738" t="str">
            <v>#REF!</v>
          </cell>
          <cell r="X738" t="str">
            <v>#REF!</v>
          </cell>
          <cell r="Y738" t="str">
            <v>06. Selesai CT</v>
          </cell>
        </row>
        <row r="739">
          <cell r="E739" t="str">
            <v>Jl. Sadewa</v>
          </cell>
          <cell r="F739" t="str">
            <v>TA</v>
          </cell>
          <cell r="G739" t="str">
            <v>DROP</v>
          </cell>
          <cell r="L739">
            <v>6122306</v>
          </cell>
          <cell r="M739">
            <v>1536451</v>
          </cell>
          <cell r="N739">
            <v>7658757</v>
          </cell>
          <cell r="O739">
            <v>0</v>
          </cell>
          <cell r="P739">
            <v>0</v>
          </cell>
          <cell r="Q739">
            <v>0</v>
          </cell>
          <cell r="R739">
            <v>7658757</v>
          </cell>
          <cell r="S739">
            <v>8</v>
          </cell>
          <cell r="T739">
            <v>0</v>
          </cell>
          <cell r="U739">
            <v>11</v>
          </cell>
          <cell r="V739">
            <v>0</v>
          </cell>
          <cell r="W739" t="str">
            <v>#REF!</v>
          </cell>
          <cell r="X739" t="str">
            <v>#REF!</v>
          </cell>
          <cell r="Y739" t="str">
            <v>00. Drop</v>
          </cell>
        </row>
        <row r="740">
          <cell r="E740" t="str">
            <v>Depan lorong gereja GBI</v>
          </cell>
          <cell r="F740" t="str">
            <v>TA</v>
          </cell>
          <cell r="G740" t="str">
            <v>DROP</v>
          </cell>
          <cell r="L740">
            <v>7037017</v>
          </cell>
          <cell r="M740">
            <v>1848511</v>
          </cell>
          <cell r="N740">
            <v>8885528</v>
          </cell>
          <cell r="O740">
            <v>0</v>
          </cell>
          <cell r="P740">
            <v>0</v>
          </cell>
          <cell r="Q740">
            <v>0</v>
          </cell>
          <cell r="R740">
            <v>8885528</v>
          </cell>
          <cell r="S740">
            <v>8</v>
          </cell>
          <cell r="T740">
            <v>0</v>
          </cell>
          <cell r="U740">
            <v>20</v>
          </cell>
          <cell r="V740">
            <v>0</v>
          </cell>
          <cell r="W740" t="str">
            <v>#REF!</v>
          </cell>
          <cell r="X740" t="str">
            <v>#REF!</v>
          </cell>
          <cell r="Y740" t="str">
            <v>00. Drop</v>
          </cell>
        </row>
        <row r="741">
          <cell r="E741" t="str">
            <v>Jl. Moyo KM 13</v>
          </cell>
          <cell r="F741" t="str">
            <v>TA</v>
          </cell>
          <cell r="G741" t="str">
            <v>DROP</v>
          </cell>
          <cell r="L741">
            <v>19718443</v>
          </cell>
          <cell r="M741">
            <v>5124353</v>
          </cell>
          <cell r="N741">
            <v>24842796</v>
          </cell>
          <cell r="O741">
            <v>0</v>
          </cell>
          <cell r="P741">
            <v>0</v>
          </cell>
          <cell r="Q741">
            <v>0</v>
          </cell>
          <cell r="R741">
            <v>24842796</v>
          </cell>
          <cell r="S741">
            <v>8</v>
          </cell>
          <cell r="T741">
            <v>0</v>
          </cell>
          <cell r="U741">
            <v>52</v>
          </cell>
          <cell r="V741">
            <v>0</v>
          </cell>
          <cell r="W741" t="str">
            <v>#REF!</v>
          </cell>
          <cell r="X741" t="str">
            <v>#REF!</v>
          </cell>
          <cell r="Y741" t="str">
            <v>00. Drop</v>
          </cell>
        </row>
        <row r="742">
          <cell r="E742" t="str">
            <v>Jl. pendidikan lorong masuk</v>
          </cell>
          <cell r="F742" t="str">
            <v>TA</v>
          </cell>
          <cell r="G742" t="str">
            <v>DROP</v>
          </cell>
          <cell r="L742">
            <v>2917465</v>
          </cell>
          <cell r="M742">
            <v>529065</v>
          </cell>
          <cell r="N742">
            <v>3446530</v>
          </cell>
          <cell r="O742">
            <v>0</v>
          </cell>
          <cell r="P742">
            <v>0</v>
          </cell>
          <cell r="Q742">
            <v>0</v>
          </cell>
          <cell r="R742">
            <v>3446530</v>
          </cell>
          <cell r="S742">
            <v>8</v>
          </cell>
          <cell r="T742">
            <v>0</v>
          </cell>
          <cell r="U742">
            <v>0</v>
          </cell>
          <cell r="V742">
            <v>0</v>
          </cell>
          <cell r="W742" t="str">
            <v>#REF!</v>
          </cell>
          <cell r="X742" t="str">
            <v>#REF!</v>
          </cell>
          <cell r="Y742" t="str">
            <v>00. Drop</v>
          </cell>
        </row>
        <row r="743">
          <cell r="E743" t="str">
            <v>Rufei</v>
          </cell>
          <cell r="F743" t="str">
            <v>TA</v>
          </cell>
          <cell r="G743" t="str">
            <v>DROP</v>
          </cell>
          <cell r="L743">
            <v>18579344</v>
          </cell>
          <cell r="M743">
            <v>4375394</v>
          </cell>
          <cell r="N743">
            <v>22954738</v>
          </cell>
          <cell r="O743">
            <v>0</v>
          </cell>
          <cell r="P743">
            <v>0</v>
          </cell>
          <cell r="Q743">
            <v>0</v>
          </cell>
          <cell r="R743">
            <v>22954738</v>
          </cell>
          <cell r="S743">
            <v>8</v>
          </cell>
          <cell r="T743">
            <v>0</v>
          </cell>
          <cell r="U743">
            <v>37</v>
          </cell>
          <cell r="V743">
            <v>0</v>
          </cell>
          <cell r="W743" t="str">
            <v>#REF!</v>
          </cell>
          <cell r="X743" t="str">
            <v>#REF!</v>
          </cell>
          <cell r="Y743" t="str">
            <v>00. Drop</v>
          </cell>
        </row>
        <row r="744">
          <cell r="E744" t="str">
            <v>komp. jembatan puri</v>
          </cell>
          <cell r="F744" t="str">
            <v>TA</v>
          </cell>
          <cell r="G744" t="str">
            <v>PELIMPAHAN</v>
          </cell>
          <cell r="H744" t="str">
            <v>C.Tel.98/LG 000/DR7-12700000/2021</v>
          </cell>
          <cell r="L744">
            <v>2917465</v>
          </cell>
          <cell r="M744">
            <v>529065</v>
          </cell>
          <cell r="N744">
            <v>3446530</v>
          </cell>
          <cell r="O744">
            <v>0</v>
          </cell>
          <cell r="P744">
            <v>0</v>
          </cell>
          <cell r="Q744">
            <v>0</v>
          </cell>
          <cell r="R744">
            <v>3446530</v>
          </cell>
          <cell r="S744">
            <v>8</v>
          </cell>
          <cell r="T744">
            <v>0</v>
          </cell>
          <cell r="U744">
            <v>0</v>
          </cell>
          <cell r="V744">
            <v>0</v>
          </cell>
          <cell r="W744" t="str">
            <v>#REF!</v>
          </cell>
          <cell r="X744" t="str">
            <v>#REF!</v>
          </cell>
          <cell r="Y744" t="str">
            <v>06. Selesai CT</v>
          </cell>
        </row>
        <row r="745">
          <cell r="E745" t="str">
            <v>Pojok kalimantan</v>
          </cell>
          <cell r="F745" t="str">
            <v>TA</v>
          </cell>
          <cell r="G745" t="str">
            <v>PELIMPAHAN</v>
          </cell>
          <cell r="H745" t="str">
            <v>C.Tel.98/LG 000/DR7-12700000/2021</v>
          </cell>
          <cell r="L745">
            <v>37800386</v>
          </cell>
          <cell r="M745">
            <v>10717593</v>
          </cell>
          <cell r="N745">
            <v>48517979</v>
          </cell>
          <cell r="O745">
            <v>0</v>
          </cell>
          <cell r="P745">
            <v>0</v>
          </cell>
          <cell r="Q745">
            <v>0</v>
          </cell>
          <cell r="R745">
            <v>48517979</v>
          </cell>
          <cell r="S745">
            <v>16</v>
          </cell>
          <cell r="T745">
            <v>16</v>
          </cell>
          <cell r="U745">
            <v>121</v>
          </cell>
          <cell r="V745">
            <v>0</v>
          </cell>
          <cell r="W745" t="str">
            <v>#REF!</v>
          </cell>
          <cell r="X745" t="str">
            <v>#REF!</v>
          </cell>
          <cell r="Y745" t="str">
            <v>06. Selesai CT</v>
          </cell>
        </row>
        <row r="746">
          <cell r="E746" t="str">
            <v>Belakang Bibit Unggul Wadido</v>
          </cell>
          <cell r="F746" t="str">
            <v>TA</v>
          </cell>
          <cell r="G746" t="str">
            <v>DROP</v>
          </cell>
          <cell r="L746">
            <v>24283694</v>
          </cell>
          <cell r="M746">
            <v>5808266</v>
          </cell>
          <cell r="N746">
            <v>30091960</v>
          </cell>
          <cell r="O746">
            <v>0</v>
          </cell>
          <cell r="P746">
            <v>0</v>
          </cell>
          <cell r="Q746">
            <v>0</v>
          </cell>
          <cell r="R746">
            <v>30091960</v>
          </cell>
          <cell r="S746">
            <v>8</v>
          </cell>
          <cell r="T746">
            <v>0</v>
          </cell>
          <cell r="U746">
            <v>46</v>
          </cell>
          <cell r="V746">
            <v>0</v>
          </cell>
          <cell r="W746" t="str">
            <v>#REF!</v>
          </cell>
          <cell r="X746" t="str">
            <v>#REF!</v>
          </cell>
          <cell r="Y746" t="str">
            <v>00. Drop</v>
          </cell>
        </row>
        <row r="747">
          <cell r="E747" t="str">
            <v>PT3 NEW DIST DESA BALI UNAAHA</v>
          </cell>
          <cell r="F747" t="str">
            <v>TA</v>
          </cell>
          <cell r="G747" t="str">
            <v>PO / SP</v>
          </cell>
          <cell r="H747" t="str">
            <v>C.Tel.95/LG 000/DR7-12700000/2021</v>
          </cell>
          <cell r="I747" t="str">
            <v>K.TEL.001692/HK.810/DR7-10400000/2021</v>
          </cell>
          <cell r="K747">
            <v>44372</v>
          </cell>
          <cell r="L747">
            <v>340014436</v>
          </cell>
          <cell r="M747">
            <v>66105263</v>
          </cell>
          <cell r="N747">
            <v>406119699</v>
          </cell>
          <cell r="O747">
            <v>0</v>
          </cell>
          <cell r="P747">
            <v>0</v>
          </cell>
          <cell r="Q747">
            <v>0</v>
          </cell>
          <cell r="R747">
            <v>406119699</v>
          </cell>
          <cell r="S747">
            <v>176</v>
          </cell>
          <cell r="T747">
            <v>176</v>
          </cell>
          <cell r="U747">
            <v>770</v>
          </cell>
          <cell r="V747">
            <v>0</v>
          </cell>
          <cell r="W747" t="str">
            <v>#REF!</v>
          </cell>
          <cell r="X747" t="str">
            <v>#REF!</v>
          </cell>
          <cell r="Y747" t="str">
            <v>07. Selesai UT</v>
          </cell>
        </row>
        <row r="748">
          <cell r="E748" t="str">
            <v>PT3 NEW DIST INNER CITY KOLAKA (ODC-KKA-FD)</v>
          </cell>
          <cell r="F748" t="str">
            <v>TA</v>
          </cell>
          <cell r="G748" t="str">
            <v>PO / SP</v>
          </cell>
          <cell r="H748" t="str">
            <v>C.Tel.95/LG 000/DR7-12700000/2021</v>
          </cell>
          <cell r="I748" t="str">
            <v>K.TEL.001692/HK.810/DR7-10400000/2021</v>
          </cell>
          <cell r="K748">
            <v>44372</v>
          </cell>
          <cell r="L748">
            <v>112311248</v>
          </cell>
          <cell r="M748">
            <v>21383720</v>
          </cell>
          <cell r="N748">
            <v>133694968</v>
          </cell>
          <cell r="O748">
            <v>0</v>
          </cell>
          <cell r="P748">
            <v>0</v>
          </cell>
          <cell r="Q748">
            <v>0</v>
          </cell>
          <cell r="R748">
            <v>133694968</v>
          </cell>
          <cell r="S748">
            <v>144</v>
          </cell>
          <cell r="T748">
            <v>144</v>
          </cell>
          <cell r="U748">
            <v>198</v>
          </cell>
          <cell r="V748">
            <v>0</v>
          </cell>
          <cell r="W748" t="str">
            <v>#REF!</v>
          </cell>
          <cell r="X748" t="str">
            <v>#REF!</v>
          </cell>
          <cell r="Y748" t="str">
            <v>07. Selesai UT</v>
          </cell>
        </row>
        <row r="749">
          <cell r="E749" t="str">
            <v>PT3 NEW ODC ANDOUONOHU REGENCY (PROJECT FEEDER)</v>
          </cell>
          <cell r="F749" t="str">
            <v>TA</v>
          </cell>
          <cell r="G749" t="str">
            <v>PO / SP</v>
          </cell>
          <cell r="H749" t="str">
            <v>C.Tel.95/LG 000/DR7-12700000/2021</v>
          </cell>
          <cell r="I749" t="str">
            <v>K.TEL.001692/HK.810/DR7-10400000/2021</v>
          </cell>
          <cell r="K749">
            <v>44372</v>
          </cell>
          <cell r="L749">
            <v>231311991</v>
          </cell>
          <cell r="M749">
            <v>51495932</v>
          </cell>
          <cell r="N749">
            <v>282807923</v>
          </cell>
          <cell r="O749">
            <v>0</v>
          </cell>
          <cell r="P749">
            <v>0</v>
          </cell>
          <cell r="Q749">
            <v>0</v>
          </cell>
          <cell r="R749">
            <v>282807923</v>
          </cell>
          <cell r="S749">
            <v>312</v>
          </cell>
          <cell r="T749">
            <v>312</v>
          </cell>
          <cell r="U749">
            <v>495</v>
          </cell>
          <cell r="V749">
            <v>0</v>
          </cell>
          <cell r="W749" t="str">
            <v>#REF!</v>
          </cell>
          <cell r="X749" t="str">
            <v>#REF!</v>
          </cell>
          <cell r="Y749" t="str">
            <v>07. Selesai UT</v>
          </cell>
        </row>
        <row r="750">
          <cell r="E750" t="str">
            <v>PT3 NEW DIST KONDA RESIDENCE</v>
          </cell>
          <cell r="F750" t="str">
            <v>TA</v>
          </cell>
          <cell r="G750" t="str">
            <v>PO / SP</v>
          </cell>
          <cell r="H750" t="str">
            <v>C.Tel.95/LG 000/DR7-12700000/2021</v>
          </cell>
          <cell r="I750" t="str">
            <v>K.TEL.001692/HK.810/DR7-10400000/2021</v>
          </cell>
          <cell r="K750">
            <v>44372</v>
          </cell>
          <cell r="L750">
            <v>174973868</v>
          </cell>
          <cell r="M750">
            <v>35487327</v>
          </cell>
          <cell r="N750">
            <v>210461195</v>
          </cell>
          <cell r="O750">
            <v>0</v>
          </cell>
          <cell r="P750">
            <v>0</v>
          </cell>
          <cell r="Q750">
            <v>0</v>
          </cell>
          <cell r="R750">
            <v>210461195</v>
          </cell>
          <cell r="S750">
            <v>168</v>
          </cell>
          <cell r="T750">
            <v>0</v>
          </cell>
          <cell r="U750">
            <v>463</v>
          </cell>
          <cell r="V750">
            <v>0</v>
          </cell>
          <cell r="W750" t="str">
            <v>#REF!</v>
          </cell>
          <cell r="X750" t="str">
            <v>#REF!</v>
          </cell>
          <cell r="Y750" t="str">
            <v>07. Selesai UT</v>
          </cell>
        </row>
        <row r="751">
          <cell r="E751" t="str">
            <v>PT2 NEW DIST WANGGU (CO FH)</v>
          </cell>
          <cell r="F751" t="str">
            <v>TA</v>
          </cell>
          <cell r="G751" t="str">
            <v>PO / SP</v>
          </cell>
          <cell r="H751" t="str">
            <v>C.Tel.95/LG 000/DR7-12700000/2021</v>
          </cell>
          <cell r="I751" t="str">
            <v>K.TEL.001692/HK.810/DR7-10400000/2021</v>
          </cell>
          <cell r="K751">
            <v>44372</v>
          </cell>
          <cell r="L751">
            <v>338917913</v>
          </cell>
          <cell r="M751">
            <v>71552545</v>
          </cell>
          <cell r="N751">
            <v>410470458</v>
          </cell>
          <cell r="O751">
            <v>0</v>
          </cell>
          <cell r="P751">
            <v>0</v>
          </cell>
          <cell r="Q751">
            <v>0</v>
          </cell>
          <cell r="R751">
            <v>410470458</v>
          </cell>
          <cell r="S751">
            <v>344</v>
          </cell>
          <cell r="T751">
            <v>0</v>
          </cell>
          <cell r="U751">
            <v>693</v>
          </cell>
          <cell r="V751">
            <v>0</v>
          </cell>
          <cell r="W751" t="str">
            <v>#REF!</v>
          </cell>
          <cell r="X751" t="str">
            <v>#REF!</v>
          </cell>
          <cell r="Y751" t="str">
            <v>07. Selesai UT</v>
          </cell>
        </row>
        <row r="752">
          <cell r="E752" t="str">
            <v>PT3 NEW DIST INNER CITY KENDARI SAWERIGADING</v>
          </cell>
          <cell r="F752" t="str">
            <v>TA</v>
          </cell>
          <cell r="G752" t="str">
            <v>PO / SP</v>
          </cell>
          <cell r="H752" t="str">
            <v>C.Tel.95/LG 000/DR7-12700000/2021</v>
          </cell>
          <cell r="I752" t="str">
            <v>K.TEL.001692/HK.810/DR7-10400000/2021</v>
          </cell>
          <cell r="K752">
            <v>44372</v>
          </cell>
          <cell r="L752">
            <v>336944803</v>
          </cell>
          <cell r="M752">
            <v>69390163</v>
          </cell>
          <cell r="N752">
            <v>406334966</v>
          </cell>
          <cell r="O752">
            <v>0</v>
          </cell>
          <cell r="P752">
            <v>0</v>
          </cell>
          <cell r="Q752">
            <v>0</v>
          </cell>
          <cell r="R752">
            <v>406334966</v>
          </cell>
          <cell r="S752">
            <v>344</v>
          </cell>
          <cell r="T752">
            <v>0</v>
          </cell>
          <cell r="U752">
            <v>778</v>
          </cell>
          <cell r="V752">
            <v>0</v>
          </cell>
          <cell r="W752" t="str">
            <v>#REF!</v>
          </cell>
          <cell r="X752" t="str">
            <v>#REF!</v>
          </cell>
          <cell r="Y752" t="str">
            <v>07. Selesai UT</v>
          </cell>
        </row>
        <row r="753">
          <cell r="E753" t="str">
            <v>PT3 NEW DIST INNER CITY KENDARI ODC-KDR-FT</v>
          </cell>
          <cell r="F753" t="str">
            <v>TA</v>
          </cell>
          <cell r="G753" t="str">
            <v>PO / SP</v>
          </cell>
          <cell r="H753" t="str">
            <v>C.Tel.95/LG 000/DR7-12700000/2021</v>
          </cell>
          <cell r="I753" t="str">
            <v>K.TEL.001692/HK.810/DR7-10400000/2021</v>
          </cell>
          <cell r="K753">
            <v>44372</v>
          </cell>
          <cell r="L753">
            <v>93240739</v>
          </cell>
          <cell r="M753">
            <v>20670239</v>
          </cell>
          <cell r="N753">
            <v>113910978</v>
          </cell>
          <cell r="O753">
            <v>0</v>
          </cell>
          <cell r="P753">
            <v>0</v>
          </cell>
          <cell r="Q753">
            <v>0</v>
          </cell>
          <cell r="R753">
            <v>113910978</v>
          </cell>
          <cell r="S753">
            <v>104</v>
          </cell>
          <cell r="T753">
            <v>0</v>
          </cell>
          <cell r="U753">
            <v>204</v>
          </cell>
          <cell r="V753">
            <v>0</v>
          </cell>
          <cell r="W753" t="str">
            <v>#REF!</v>
          </cell>
          <cell r="X753" t="str">
            <v>#REF!</v>
          </cell>
          <cell r="Y753" t="str">
            <v>07. Selesai UT</v>
          </cell>
        </row>
        <row r="754">
          <cell r="E754" t="str">
            <v>PT2 CLUSTER ORINUNGGU KENDARI PERMAI</v>
          </cell>
          <cell r="F754" t="str">
            <v>TA</v>
          </cell>
          <cell r="G754" t="str">
            <v>PO / SP</v>
          </cell>
          <cell r="H754" t="str">
            <v>C.Tel.95/LG 000/DR7-12700000/2021</v>
          </cell>
          <cell r="I754" t="str">
            <v>K.TEL.001692/HK.810/DR7-10400000/2021</v>
          </cell>
          <cell r="K754">
            <v>44372</v>
          </cell>
          <cell r="L754">
            <v>141134736</v>
          </cell>
          <cell r="M754">
            <v>33506737</v>
          </cell>
          <cell r="N754">
            <v>174641473</v>
          </cell>
          <cell r="O754">
            <v>0</v>
          </cell>
          <cell r="P754">
            <v>0</v>
          </cell>
          <cell r="Q754">
            <v>0</v>
          </cell>
          <cell r="R754">
            <v>174641473</v>
          </cell>
          <cell r="S754">
            <v>160</v>
          </cell>
          <cell r="T754">
            <v>160</v>
          </cell>
          <cell r="U754">
            <v>421</v>
          </cell>
          <cell r="V754">
            <v>0</v>
          </cell>
          <cell r="W754" t="str">
            <v>#REF!</v>
          </cell>
          <cell r="X754" t="str">
            <v>#REF!</v>
          </cell>
          <cell r="Y754" t="str">
            <v>07. Selesai UT</v>
          </cell>
        </row>
        <row r="755">
          <cell r="E755" t="str">
            <v>PT2 POLEANG</v>
          </cell>
          <cell r="F755" t="str">
            <v>TA</v>
          </cell>
          <cell r="G755" t="str">
            <v>PO / SP</v>
          </cell>
          <cell r="H755" t="str">
            <v>C.Tel.95/LG 000/DR7-12700000/2021</v>
          </cell>
          <cell r="I755" t="str">
            <v>K.TEL.001692/HK.810/DR7-10400000/2021</v>
          </cell>
          <cell r="K755">
            <v>44372</v>
          </cell>
          <cell r="L755">
            <v>135458384</v>
          </cell>
          <cell r="M755">
            <v>26240482</v>
          </cell>
          <cell r="N755">
            <v>161698866</v>
          </cell>
          <cell r="O755">
            <v>0</v>
          </cell>
          <cell r="P755">
            <v>0</v>
          </cell>
          <cell r="Q755">
            <v>0</v>
          </cell>
          <cell r="R755">
            <v>161698866</v>
          </cell>
          <cell r="S755">
            <v>128</v>
          </cell>
          <cell r="T755">
            <v>128</v>
          </cell>
          <cell r="U755">
            <v>255</v>
          </cell>
          <cell r="V755">
            <v>0</v>
          </cell>
          <cell r="W755" t="str">
            <v>#REF!</v>
          </cell>
          <cell r="X755" t="str">
            <v>#REF!</v>
          </cell>
          <cell r="Y755" t="str">
            <v>07. Selesai UT</v>
          </cell>
        </row>
        <row r="756">
          <cell r="E756" t="str">
            <v>PT3 NEW DIST JL PALAPA SAMPING RM. PALAPA</v>
          </cell>
          <cell r="F756" t="str">
            <v>TA</v>
          </cell>
          <cell r="G756" t="str">
            <v>PO / SP</v>
          </cell>
          <cell r="H756" t="str">
            <v>C.Tel.95/LG 000/DR7-12700000/2021</v>
          </cell>
          <cell r="I756" t="str">
            <v>K.TEL.001692/HK.810/DR7-10400000/2021</v>
          </cell>
          <cell r="K756">
            <v>44372</v>
          </cell>
          <cell r="L756">
            <v>152464384</v>
          </cell>
          <cell r="M756">
            <v>33791867</v>
          </cell>
          <cell r="N756">
            <v>186256251</v>
          </cell>
          <cell r="O756">
            <v>0</v>
          </cell>
          <cell r="P756">
            <v>0</v>
          </cell>
          <cell r="Q756">
            <v>0</v>
          </cell>
          <cell r="R756">
            <v>186256251</v>
          </cell>
          <cell r="S756">
            <v>152</v>
          </cell>
          <cell r="T756">
            <v>152</v>
          </cell>
          <cell r="U756">
            <v>363</v>
          </cell>
          <cell r="V756">
            <v>0</v>
          </cell>
          <cell r="W756" t="str">
            <v>#REF!</v>
          </cell>
          <cell r="X756" t="str">
            <v>#REF!</v>
          </cell>
          <cell r="Y756" t="str">
            <v>07. Selesai UT</v>
          </cell>
        </row>
        <row r="757">
          <cell r="E757" t="str">
            <v>PT2 Jl. Bunga Duri</v>
          </cell>
          <cell r="F757" t="str">
            <v>TA</v>
          </cell>
          <cell r="G757" t="str">
            <v>PO / SP</v>
          </cell>
          <cell r="H757" t="str">
            <v>C.Tel.95/LG 000/DR7-12700000/2021</v>
          </cell>
          <cell r="I757" t="str">
            <v>K.TEL.001692/HK.810/DR7-10400000/2021</v>
          </cell>
          <cell r="K757">
            <v>44372</v>
          </cell>
          <cell r="L757">
            <v>138538139</v>
          </cell>
          <cell r="M757">
            <v>28991402</v>
          </cell>
          <cell r="N757">
            <v>167529541</v>
          </cell>
          <cell r="O757">
            <v>0</v>
          </cell>
          <cell r="P757">
            <v>0</v>
          </cell>
          <cell r="Q757">
            <v>0</v>
          </cell>
          <cell r="R757">
            <v>167529541</v>
          </cell>
          <cell r="S757">
            <v>144</v>
          </cell>
          <cell r="T757">
            <v>144</v>
          </cell>
          <cell r="U757">
            <v>380</v>
          </cell>
          <cell r="V757">
            <v>0</v>
          </cell>
          <cell r="W757" t="str">
            <v>#REF!</v>
          </cell>
          <cell r="X757" t="str">
            <v>#REF!</v>
          </cell>
          <cell r="Y757" t="str">
            <v>07. Selesai UT</v>
          </cell>
        </row>
        <row r="758">
          <cell r="E758" t="str">
            <v>PT3 NEW DIST ODC-RAH-FE</v>
          </cell>
          <cell r="F758" t="str">
            <v>TA</v>
          </cell>
          <cell r="G758" t="str">
            <v>PO / SP</v>
          </cell>
          <cell r="H758" t="str">
            <v>C.Tel.95/LG 000/DR7-12700000/2021</v>
          </cell>
          <cell r="I758" t="str">
            <v>K.TEL.001692/HK.810/DR7-10400000/2021</v>
          </cell>
          <cell r="K758">
            <v>44372</v>
          </cell>
          <cell r="L758">
            <v>91365478</v>
          </cell>
          <cell r="M758">
            <v>20127845</v>
          </cell>
          <cell r="N758">
            <v>111493323</v>
          </cell>
          <cell r="O758">
            <v>0</v>
          </cell>
          <cell r="P758">
            <v>0</v>
          </cell>
          <cell r="Q758">
            <v>0</v>
          </cell>
          <cell r="R758">
            <v>111493323</v>
          </cell>
          <cell r="S758">
            <v>136</v>
          </cell>
          <cell r="T758">
            <v>96</v>
          </cell>
          <cell r="U758">
            <v>225</v>
          </cell>
          <cell r="V758">
            <v>0</v>
          </cell>
          <cell r="W758" t="str">
            <v>#REF!</v>
          </cell>
          <cell r="X758" t="str">
            <v>#REF!</v>
          </cell>
          <cell r="Y758" t="str">
            <v>07. Selesai UT</v>
          </cell>
        </row>
        <row r="759">
          <cell r="E759" t="str">
            <v>PT2 PASAR WAWONII</v>
          </cell>
          <cell r="F759" t="str">
            <v>TA</v>
          </cell>
          <cell r="G759" t="str">
            <v>PO / SP</v>
          </cell>
          <cell r="H759" t="str">
            <v>C.Tel.95/LG 000/DR7-12700000/2021</v>
          </cell>
          <cell r="I759" t="str">
            <v>K.TEL.001692/HK.810/DR7-10400000/2021</v>
          </cell>
          <cell r="K759">
            <v>44372</v>
          </cell>
          <cell r="L759">
            <v>22139308</v>
          </cell>
          <cell r="M759">
            <v>4312575</v>
          </cell>
          <cell r="N759">
            <v>26451883</v>
          </cell>
          <cell r="O759">
            <v>0</v>
          </cell>
          <cell r="P759">
            <v>0</v>
          </cell>
          <cell r="Q759">
            <v>0</v>
          </cell>
          <cell r="R759">
            <v>26451883</v>
          </cell>
          <cell r="S759">
            <v>40</v>
          </cell>
          <cell r="T759">
            <v>40</v>
          </cell>
          <cell r="U759">
            <v>34</v>
          </cell>
          <cell r="V759">
            <v>0</v>
          </cell>
          <cell r="W759" t="str">
            <v>#REF!</v>
          </cell>
          <cell r="X759" t="str">
            <v>#REF!</v>
          </cell>
          <cell r="Y759" t="str">
            <v>07. Selesai UT</v>
          </cell>
        </row>
        <row r="760">
          <cell r="E760" t="str">
            <v>PT3 NEW DIST POROS BATALYON WOROAGI</v>
          </cell>
          <cell r="F760" t="str">
            <v>TA</v>
          </cell>
          <cell r="G760" t="str">
            <v>PO / SP</v>
          </cell>
          <cell r="H760" t="str">
            <v>C.Tel.95/LG 000/DR7-12700000/2021</v>
          </cell>
          <cell r="I760" t="str">
            <v>K.TEL.001692/HK.810/DR7-10400000/2021</v>
          </cell>
          <cell r="K760">
            <v>44372</v>
          </cell>
          <cell r="L760">
            <v>41251273</v>
          </cell>
          <cell r="M760">
            <v>10419982</v>
          </cell>
          <cell r="N760">
            <v>51671255</v>
          </cell>
          <cell r="O760">
            <v>0</v>
          </cell>
          <cell r="P760">
            <v>0</v>
          </cell>
          <cell r="Q760">
            <v>0</v>
          </cell>
          <cell r="R760">
            <v>51671255</v>
          </cell>
          <cell r="S760">
            <v>80</v>
          </cell>
          <cell r="T760">
            <v>80</v>
          </cell>
          <cell r="U760">
            <v>135</v>
          </cell>
          <cell r="V760">
            <v>0</v>
          </cell>
          <cell r="W760" t="str">
            <v>#REF!</v>
          </cell>
          <cell r="X760" t="str">
            <v>#REF!</v>
          </cell>
          <cell r="Y760" t="str">
            <v>07. Selesai UT</v>
          </cell>
        </row>
        <row r="761">
          <cell r="E761" t="str">
            <v>PT3 NEW DIST POROS TAMPO</v>
          </cell>
          <cell r="F761" t="str">
            <v>TA</v>
          </cell>
          <cell r="G761" t="str">
            <v>PO / SP</v>
          </cell>
          <cell r="H761" t="str">
            <v>C.Tel.95/LG 000/DR7-12700000/2021</v>
          </cell>
          <cell r="I761" t="str">
            <v>K.TEL.001692/HK.810/DR7-10400000/2021</v>
          </cell>
          <cell r="K761">
            <v>44372</v>
          </cell>
          <cell r="L761">
            <v>207860345</v>
          </cell>
          <cell r="M761">
            <v>46618305</v>
          </cell>
          <cell r="N761">
            <v>254478650</v>
          </cell>
          <cell r="O761">
            <v>0</v>
          </cell>
          <cell r="P761">
            <v>0</v>
          </cell>
          <cell r="Q761">
            <v>0</v>
          </cell>
          <cell r="R761">
            <v>254478650</v>
          </cell>
          <cell r="S761">
            <v>128</v>
          </cell>
          <cell r="T761">
            <v>0</v>
          </cell>
          <cell r="U761">
            <v>664</v>
          </cell>
          <cell r="V761">
            <v>0</v>
          </cell>
          <cell r="W761" t="str">
            <v>#REF!</v>
          </cell>
          <cell r="X761" t="str">
            <v>#REF!</v>
          </cell>
          <cell r="Y761" t="str">
            <v>07. Selesai UT</v>
          </cell>
        </row>
        <row r="762">
          <cell r="E762" t="str">
            <v>PT2 ODC-RAH-FF</v>
          </cell>
          <cell r="F762" t="str">
            <v>TA</v>
          </cell>
          <cell r="G762" t="str">
            <v>PO / SP</v>
          </cell>
          <cell r="H762" t="str">
            <v>C.Tel.95/LG 000/DR7-12700000/2021</v>
          </cell>
          <cell r="I762" t="str">
            <v>K.TEL.001692/HK.810/DR7-10400000/2021</v>
          </cell>
          <cell r="K762">
            <v>44372</v>
          </cell>
          <cell r="L762">
            <v>117892149</v>
          </cell>
          <cell r="M762">
            <v>23393054</v>
          </cell>
          <cell r="N762">
            <v>141285203</v>
          </cell>
          <cell r="O762">
            <v>0</v>
          </cell>
          <cell r="P762">
            <v>0</v>
          </cell>
          <cell r="Q762">
            <v>0</v>
          </cell>
          <cell r="R762">
            <v>141285203</v>
          </cell>
          <cell r="S762">
            <v>120</v>
          </cell>
          <cell r="T762">
            <v>120</v>
          </cell>
          <cell r="U762">
            <v>220</v>
          </cell>
          <cell r="V762">
            <v>0</v>
          </cell>
          <cell r="W762" t="str">
            <v>#REF!</v>
          </cell>
          <cell r="X762" t="str">
            <v>#REF!</v>
          </cell>
          <cell r="Y762" t="str">
            <v>07. Selesai UT</v>
          </cell>
        </row>
        <row r="763">
          <cell r="E763" t="str">
            <v>PT3 NEW DIST MALIK I</v>
          </cell>
          <cell r="F763" t="str">
            <v>TA</v>
          </cell>
          <cell r="G763" t="str">
            <v>PO / SP</v>
          </cell>
          <cell r="H763" t="str">
            <v>C.Tel.95/LG 000/DR7-12700000/2021</v>
          </cell>
          <cell r="I763" t="str">
            <v>K.TEL.001692/HK.810/DR7-10400000/2021</v>
          </cell>
          <cell r="K763">
            <v>44372</v>
          </cell>
          <cell r="L763">
            <v>118453489</v>
          </cell>
          <cell r="M763">
            <v>27919629</v>
          </cell>
          <cell r="N763">
            <v>146373118</v>
          </cell>
          <cell r="O763">
            <v>0</v>
          </cell>
          <cell r="P763">
            <v>0</v>
          </cell>
          <cell r="Q763">
            <v>0</v>
          </cell>
          <cell r="R763">
            <v>146373118</v>
          </cell>
          <cell r="S763">
            <v>112</v>
          </cell>
          <cell r="T763">
            <v>112</v>
          </cell>
          <cell r="U763">
            <v>361</v>
          </cell>
          <cell r="V763">
            <v>0</v>
          </cell>
          <cell r="W763" t="str">
            <v>#REF!</v>
          </cell>
          <cell r="X763" t="str">
            <v>#REF!</v>
          </cell>
          <cell r="Y763" t="str">
            <v>07. Selesai UT</v>
          </cell>
        </row>
        <row r="764">
          <cell r="E764" t="str">
            <v>PT3 NEW DIST AHMAD YANI SAMPING RS HERMINA</v>
          </cell>
          <cell r="F764" t="str">
            <v>TA</v>
          </cell>
          <cell r="G764" t="str">
            <v>PO / SP</v>
          </cell>
          <cell r="H764" t="str">
            <v>C.Tel.95/LG 000/DR7-12700000/2021</v>
          </cell>
          <cell r="I764" t="str">
            <v>K.TEL.001692/HK.810/DR7-10400000/2021</v>
          </cell>
          <cell r="K764">
            <v>44372</v>
          </cell>
          <cell r="L764">
            <v>147528864</v>
          </cell>
          <cell r="M764">
            <v>31977760</v>
          </cell>
          <cell r="N764">
            <v>179506624</v>
          </cell>
          <cell r="O764">
            <v>0</v>
          </cell>
          <cell r="P764">
            <v>0</v>
          </cell>
          <cell r="Q764">
            <v>0</v>
          </cell>
          <cell r="R764">
            <v>179506624</v>
          </cell>
          <cell r="S764">
            <v>168</v>
          </cell>
          <cell r="T764">
            <v>168</v>
          </cell>
          <cell r="U764">
            <v>367</v>
          </cell>
          <cell r="V764">
            <v>0</v>
          </cell>
          <cell r="W764" t="str">
            <v>#REF!</v>
          </cell>
          <cell r="X764" t="str">
            <v>#REF!</v>
          </cell>
          <cell r="Y764" t="str">
            <v>07. Selesai UT</v>
          </cell>
        </row>
        <row r="765">
          <cell r="E765" t="str">
            <v>PT3 NEW DIST MALIK II</v>
          </cell>
          <cell r="F765" t="str">
            <v>TA</v>
          </cell>
          <cell r="G765" t="str">
            <v>PO / SP</v>
          </cell>
          <cell r="H765" t="str">
            <v>C.Tel.95/LG 000/DR7-12700000/2021</v>
          </cell>
          <cell r="I765" t="str">
            <v>K.TEL.001692/HK.810/DR7-10400000/2021</v>
          </cell>
          <cell r="K765">
            <v>44372</v>
          </cell>
          <cell r="L765">
            <v>134904863</v>
          </cell>
          <cell r="M765">
            <v>29343953</v>
          </cell>
          <cell r="N765">
            <v>164248816</v>
          </cell>
          <cell r="O765">
            <v>0</v>
          </cell>
          <cell r="P765">
            <v>0</v>
          </cell>
          <cell r="Q765">
            <v>0</v>
          </cell>
          <cell r="R765">
            <v>164248816</v>
          </cell>
          <cell r="S765">
            <v>128</v>
          </cell>
          <cell r="T765">
            <v>128</v>
          </cell>
          <cell r="U765">
            <v>383</v>
          </cell>
          <cell r="V765">
            <v>0</v>
          </cell>
          <cell r="W765" t="str">
            <v>#REF!</v>
          </cell>
          <cell r="X765" t="str">
            <v>#REF!</v>
          </cell>
          <cell r="Y765" t="str">
            <v>07. Selesai UT</v>
          </cell>
        </row>
        <row r="766">
          <cell r="E766" t="str">
            <v>TOLOMBUKAN</v>
          </cell>
          <cell r="F766" t="str">
            <v>TA</v>
          </cell>
          <cell r="G766" t="str">
            <v>PO / SP</v>
          </cell>
          <cell r="H766" t="str">
            <v>C.Tel.35/LG 000/DR7-12700000/2020</v>
          </cell>
          <cell r="I766" t="str">
            <v>K.TEL.000410/HK.810/DR7-10400000/2020</v>
          </cell>
          <cell r="J766">
            <v>43889</v>
          </cell>
          <cell r="K766">
            <v>43948</v>
          </cell>
          <cell r="L766">
            <v>727129080</v>
          </cell>
          <cell r="M766">
            <v>553321650</v>
          </cell>
          <cell r="N766">
            <v>1280450730</v>
          </cell>
          <cell r="O766">
            <v>707015531</v>
          </cell>
          <cell r="P766">
            <v>392328412</v>
          </cell>
          <cell r="Q766">
            <v>1099343943</v>
          </cell>
          <cell r="R766">
            <v>1099343943</v>
          </cell>
          <cell r="S766">
            <v>288</v>
          </cell>
          <cell r="T766">
            <v>288</v>
          </cell>
          <cell r="W766" t="str">
            <v>JANTJE FRITS / 651588</v>
          </cell>
          <cell r="X766" t="str">
            <v>NELSON EXPOSTO DELIMA.R / 730067</v>
          </cell>
          <cell r="Y766" t="str">
            <v>10. GR</v>
          </cell>
        </row>
        <row r="767">
          <cell r="E767" t="str">
            <v>MOLOMPAR</v>
          </cell>
          <cell r="F767" t="str">
            <v>TA</v>
          </cell>
          <cell r="G767" t="str">
            <v>PO / SP</v>
          </cell>
          <cell r="H767" t="str">
            <v>C.Tel.35/LG 000/DR7-12700000/2020</v>
          </cell>
          <cell r="I767" t="str">
            <v>K.TEL.000410/HK.810/DR7-10400000/2020</v>
          </cell>
          <cell r="J767">
            <v>43889</v>
          </cell>
          <cell r="K767">
            <v>43948</v>
          </cell>
          <cell r="L767">
            <v>490323695</v>
          </cell>
          <cell r="M767">
            <v>237728193</v>
          </cell>
          <cell r="N767">
            <v>728051888</v>
          </cell>
          <cell r="O767">
            <v>483716186</v>
          </cell>
          <cell r="P767">
            <v>122303086</v>
          </cell>
          <cell r="Q767">
            <v>606019272</v>
          </cell>
          <cell r="R767">
            <v>606019272</v>
          </cell>
          <cell r="S767">
            <v>320</v>
          </cell>
          <cell r="T767">
            <v>320</v>
          </cell>
          <cell r="W767" t="str">
            <v>JANTJE FRITS / 651588</v>
          </cell>
          <cell r="X767" t="str">
            <v>NELSON EXPOSTO DELIMA.R / 730067</v>
          </cell>
          <cell r="Y767" t="str">
            <v>10. GR</v>
          </cell>
        </row>
        <row r="768">
          <cell r="E768" t="str">
            <v>TOMBATU</v>
          </cell>
          <cell r="F768" t="str">
            <v>TA</v>
          </cell>
          <cell r="G768" t="str">
            <v>PO / SP</v>
          </cell>
          <cell r="H768" t="str">
            <v>C.Tel.35/LG 000/DR7-12700000/2020</v>
          </cell>
          <cell r="I768" t="str">
            <v>K.TEL.000410/HK.810/DR7-10400000/2020</v>
          </cell>
          <cell r="J768">
            <v>43889</v>
          </cell>
          <cell r="K768">
            <v>43948</v>
          </cell>
          <cell r="L768">
            <v>812887833</v>
          </cell>
          <cell r="M768">
            <v>420564850</v>
          </cell>
          <cell r="N768">
            <v>1233452683</v>
          </cell>
          <cell r="O768">
            <v>794777045</v>
          </cell>
          <cell r="P768">
            <v>199736277</v>
          </cell>
          <cell r="Q768">
            <v>994513322</v>
          </cell>
          <cell r="R768">
            <v>994513322</v>
          </cell>
          <cell r="S768">
            <v>464</v>
          </cell>
          <cell r="T768">
            <v>432</v>
          </cell>
          <cell r="W768" t="str">
            <v>JANTJE FRITS / 651588</v>
          </cell>
          <cell r="X768" t="str">
            <v>NELSON EXPOSTO DELIMA.R / 730067</v>
          </cell>
          <cell r="Y768" t="str">
            <v>10. GR</v>
          </cell>
        </row>
        <row r="769">
          <cell r="E769" t="str">
            <v>SILIAN</v>
          </cell>
          <cell r="F769" t="str">
            <v>TA</v>
          </cell>
          <cell r="G769" t="str">
            <v>PO / SP</v>
          </cell>
          <cell r="H769" t="str">
            <v>C.Tel.35/LG 000/DR7-12700000/2020</v>
          </cell>
          <cell r="I769" t="str">
            <v>K.TEL.000410/HK.810/DR7-10400000/2020</v>
          </cell>
          <cell r="J769">
            <v>43889</v>
          </cell>
          <cell r="K769">
            <v>43948</v>
          </cell>
          <cell r="L769">
            <v>764626984</v>
          </cell>
          <cell r="M769">
            <v>389686468</v>
          </cell>
          <cell r="N769">
            <v>1154313452</v>
          </cell>
          <cell r="O769">
            <v>712024300</v>
          </cell>
          <cell r="P769">
            <v>179254230</v>
          </cell>
          <cell r="Q769">
            <v>891278530</v>
          </cell>
          <cell r="R769">
            <v>891278530</v>
          </cell>
          <cell r="S769">
            <v>352</v>
          </cell>
          <cell r="T769">
            <v>336</v>
          </cell>
          <cell r="W769" t="str">
            <v>JANTJE FRITS / 651588</v>
          </cell>
          <cell r="X769" t="str">
            <v>NELSON EXPOSTO DELIMA.R / 730067</v>
          </cell>
          <cell r="Y769" t="str">
            <v>10. GR</v>
          </cell>
        </row>
        <row r="770">
          <cell r="E770" t="str">
            <v>PINELENG &amp; KAROMBASAN</v>
          </cell>
          <cell r="F770" t="str">
            <v>SPM</v>
          </cell>
          <cell r="G770" t="str">
            <v>PO / SP</v>
          </cell>
          <cell r="H770" t="str">
            <v>C.Tel.43/LG 000/DR7-12700000/2020</v>
          </cell>
          <cell r="I770" t="str">
            <v>K.TEL.000581/HK.810/DR7-10400000/2020</v>
          </cell>
          <cell r="J770">
            <v>43901</v>
          </cell>
          <cell r="K770">
            <v>43970</v>
          </cell>
          <cell r="L770">
            <v>145638330</v>
          </cell>
          <cell r="M770">
            <v>32107765</v>
          </cell>
          <cell r="N770">
            <v>177746095</v>
          </cell>
          <cell r="O770">
            <v>92407241</v>
          </cell>
          <cell r="P770">
            <v>20695707</v>
          </cell>
          <cell r="Q770">
            <v>113102948</v>
          </cell>
          <cell r="R770">
            <v>113102948</v>
          </cell>
          <cell r="S770">
            <v>136</v>
          </cell>
          <cell r="T770">
            <v>104</v>
          </cell>
          <cell r="W770" t="str">
            <v>Fazri Satria / 930030</v>
          </cell>
          <cell r="X770" t="str">
            <v>Muhammmad Irianto / 750012</v>
          </cell>
          <cell r="Y770" t="str">
            <v>10. GR</v>
          </cell>
        </row>
        <row r="771">
          <cell r="E771" t="str">
            <v>GRAND AROEPALA</v>
          </cell>
          <cell r="F771" t="str">
            <v>TA</v>
          </cell>
          <cell r="G771" t="str">
            <v>PO / SP</v>
          </cell>
          <cell r="H771" t="str">
            <v>C.Tel.49/LG 000/DR7-12700000/2020</v>
          </cell>
          <cell r="I771" t="str">
            <v>K.TEL.000752/HK.810/DR7-10400000/2020</v>
          </cell>
          <cell r="J771">
            <v>43907</v>
          </cell>
          <cell r="K771">
            <v>43981</v>
          </cell>
          <cell r="L771">
            <v>91362153</v>
          </cell>
          <cell r="M771">
            <v>21258794</v>
          </cell>
          <cell r="N771">
            <v>112620947</v>
          </cell>
          <cell r="Q771">
            <v>0</v>
          </cell>
          <cell r="R771">
            <v>112620947</v>
          </cell>
          <cell r="S771">
            <v>88</v>
          </cell>
          <cell r="T771">
            <v>0</v>
          </cell>
          <cell r="W771" t="str">
            <v>Rajja / 650921</v>
          </cell>
          <cell r="X771" t="str">
            <v>Daniel / 651582</v>
          </cell>
          <cell r="Y771" t="str">
            <v>00. Drop</v>
          </cell>
        </row>
        <row r="772">
          <cell r="E772" t="str">
            <v>PERUMAHAN MODEREN LAND 2,Griya zan zan 1</v>
          </cell>
          <cell r="F772" t="str">
            <v>TA</v>
          </cell>
          <cell r="G772" t="str">
            <v>PO / SP</v>
          </cell>
          <cell r="H772" t="str">
            <v>C.Tel.49/LG 000/DR7-12700000/2020</v>
          </cell>
          <cell r="I772" t="str">
            <v>K.TEL.000752/HK.810/DR7-10400000/2020</v>
          </cell>
          <cell r="J772">
            <v>43907</v>
          </cell>
          <cell r="K772">
            <v>43981</v>
          </cell>
          <cell r="L772">
            <v>62708985</v>
          </cell>
          <cell r="M772">
            <v>14536509</v>
          </cell>
          <cell r="N772">
            <v>77245494</v>
          </cell>
          <cell r="Q772">
            <v>0</v>
          </cell>
          <cell r="R772">
            <v>77245494</v>
          </cell>
          <cell r="S772">
            <v>72</v>
          </cell>
          <cell r="T772">
            <v>0</v>
          </cell>
          <cell r="W772" t="str">
            <v>Rajja / 650921</v>
          </cell>
          <cell r="X772" t="str">
            <v>Daniel / 651582</v>
          </cell>
          <cell r="Y772" t="str">
            <v>00. Drop</v>
          </cell>
        </row>
        <row r="773">
          <cell r="E773" t="str">
            <v>MAPPANYUKI RATULANGI, YONZIPUR, NURI LR 300 RUSUNAWA</v>
          </cell>
          <cell r="F773" t="str">
            <v>TA</v>
          </cell>
          <cell r="G773" t="str">
            <v>PO / SP</v>
          </cell>
          <cell r="H773" t="str">
            <v>C.Tel.49/LG 000/DR7-12700000/2020</v>
          </cell>
          <cell r="I773" t="str">
            <v>K.TEL.000752/HK.810/DR7-10400000/2020</v>
          </cell>
          <cell r="J773">
            <v>43907</v>
          </cell>
          <cell r="K773">
            <v>43981</v>
          </cell>
          <cell r="L773">
            <v>402865832</v>
          </cell>
          <cell r="M773">
            <v>128916538</v>
          </cell>
          <cell r="N773">
            <v>531782370</v>
          </cell>
          <cell r="Q773">
            <v>0</v>
          </cell>
          <cell r="R773">
            <v>531782370</v>
          </cell>
          <cell r="S773">
            <v>296</v>
          </cell>
          <cell r="T773">
            <v>0</v>
          </cell>
          <cell r="W773" t="str">
            <v>Ghulam Maulana Rizqi / 920168</v>
          </cell>
          <cell r="X773" t="str">
            <v>Ambo Upe / 650518</v>
          </cell>
          <cell r="Y773" t="str">
            <v>00. Drop</v>
          </cell>
        </row>
        <row r="774">
          <cell r="E774" t="str">
            <v>TAMAN KHAYANGAN DANAU TANJUNG BUNGA</v>
          </cell>
          <cell r="F774" t="str">
            <v>TA</v>
          </cell>
          <cell r="G774" t="str">
            <v>PO / SP</v>
          </cell>
          <cell r="H774" t="str">
            <v>C.Tel.49/LG 000/DR7-12700000/2020</v>
          </cell>
          <cell r="I774" t="str">
            <v>K.TEL.000752/HK.810/DR7-10400000/2020</v>
          </cell>
          <cell r="J774">
            <v>43907</v>
          </cell>
          <cell r="K774">
            <v>43981</v>
          </cell>
          <cell r="L774">
            <v>89911776</v>
          </cell>
          <cell r="M774">
            <v>19797033</v>
          </cell>
          <cell r="N774">
            <v>109708809</v>
          </cell>
          <cell r="Q774">
            <v>0</v>
          </cell>
          <cell r="R774">
            <v>109708809</v>
          </cell>
          <cell r="S774">
            <v>104</v>
          </cell>
          <cell r="T774">
            <v>0</v>
          </cell>
          <cell r="W774" t="str">
            <v>Ghulam Maulana Rizqi / 920168</v>
          </cell>
          <cell r="X774" t="str">
            <v>Ambo Upe / 650518</v>
          </cell>
          <cell r="Y774" t="str">
            <v>00. Drop</v>
          </cell>
        </row>
        <row r="775">
          <cell r="E775" t="str">
            <v>BTN.MINASA INDAH RESINDECE</v>
          </cell>
          <cell r="F775" t="str">
            <v>TA</v>
          </cell>
          <cell r="G775" t="str">
            <v>PO / SP</v>
          </cell>
          <cell r="H775" t="str">
            <v>C.Tel.49/LG 000/DR7-12700000/2020</v>
          </cell>
          <cell r="I775" t="str">
            <v>K.TEL.000752/HK.810/DR7-10400000/2020</v>
          </cell>
          <cell r="J775">
            <v>43907</v>
          </cell>
          <cell r="K775">
            <v>43981</v>
          </cell>
          <cell r="L775">
            <v>36935678</v>
          </cell>
          <cell r="M775">
            <v>8260408</v>
          </cell>
          <cell r="N775">
            <v>45196086</v>
          </cell>
          <cell r="Q775">
            <v>0</v>
          </cell>
          <cell r="R775">
            <v>45196086</v>
          </cell>
          <cell r="S775">
            <v>40</v>
          </cell>
          <cell r="T775">
            <v>0</v>
          </cell>
          <cell r="W775" t="str">
            <v>Azka Aditya / 940351</v>
          </cell>
          <cell r="X775" t="str">
            <v>Daniel / 651582</v>
          </cell>
          <cell r="Y775" t="str">
            <v>00. Drop</v>
          </cell>
        </row>
        <row r="776">
          <cell r="E776" t="str">
            <v>Kompleks samping Alfamart , Kompleks Permata Indah Bandara , Perum_Mutiara_Kariango_Sud , GriyaMarosIndah_Batangase_Sud , SUD-BTN Solindo Maros</v>
          </cell>
          <cell r="F776" t="str">
            <v>TA</v>
          </cell>
          <cell r="G776" t="str">
            <v>PO / SP</v>
          </cell>
          <cell r="H776" t="str">
            <v>C.Tel.49/LG 000/DR7-12700000/2020</v>
          </cell>
          <cell r="I776" t="str">
            <v>K.TEL.000752/HK.810/DR7-10400000/2020</v>
          </cell>
          <cell r="J776">
            <v>43907</v>
          </cell>
          <cell r="K776">
            <v>43981</v>
          </cell>
          <cell r="L776">
            <v>2219883045</v>
          </cell>
          <cell r="M776">
            <v>502063443</v>
          </cell>
          <cell r="N776">
            <v>2721946488</v>
          </cell>
          <cell r="Q776">
            <v>0</v>
          </cell>
          <cell r="R776">
            <v>2721946488</v>
          </cell>
          <cell r="S776">
            <v>1200</v>
          </cell>
          <cell r="T776">
            <v>0</v>
          </cell>
          <cell r="W776" t="str">
            <v>Bakhtiar S. / 660164</v>
          </cell>
          <cell r="X776" t="str">
            <v>Ma'mur Ali / 641861</v>
          </cell>
          <cell r="Y776" t="str">
            <v>00. Drop</v>
          </cell>
        </row>
        <row r="777">
          <cell r="E777" t="str">
            <v>ROYAL SENTRALAND</v>
          </cell>
          <cell r="F777" t="str">
            <v>TA</v>
          </cell>
          <cell r="G777" t="str">
            <v>DROP</v>
          </cell>
          <cell r="L777">
            <v>783427684</v>
          </cell>
          <cell r="M777">
            <v>157462939</v>
          </cell>
          <cell r="N777">
            <v>940890623</v>
          </cell>
          <cell r="Q777">
            <v>0</v>
          </cell>
          <cell r="R777">
            <v>940890623</v>
          </cell>
          <cell r="S777">
            <v>672</v>
          </cell>
          <cell r="T777">
            <v>0</v>
          </cell>
          <cell r="W777" t="str">
            <v>Rizky Praditya / 930231</v>
          </cell>
          <cell r="X777" t="str">
            <v>Daniel / 651582</v>
          </cell>
          <cell r="Y777" t="str">
            <v>00. Drop</v>
          </cell>
        </row>
        <row r="778">
          <cell r="E778" t="str">
            <v>BTN CILALLANG</v>
          </cell>
          <cell r="F778" t="str">
            <v>TA</v>
          </cell>
          <cell r="G778" t="str">
            <v>PO / SP</v>
          </cell>
          <cell r="H778" t="str">
            <v>C.Tel.49/LG 000/DR7-12700000/2020</v>
          </cell>
          <cell r="I778" t="str">
            <v>K.TEL.000752/HK.810/DR7-10400000/2020</v>
          </cell>
          <cell r="J778">
            <v>43907</v>
          </cell>
          <cell r="K778">
            <v>43981</v>
          </cell>
          <cell r="L778">
            <v>311588422</v>
          </cell>
          <cell r="M778">
            <v>55466185</v>
          </cell>
          <cell r="N778">
            <v>367054607</v>
          </cell>
          <cell r="Q778">
            <v>0</v>
          </cell>
          <cell r="R778">
            <v>367054607</v>
          </cell>
          <cell r="S778">
            <v>216</v>
          </cell>
          <cell r="T778">
            <v>0</v>
          </cell>
          <cell r="W778" t="str">
            <v>Baso Opu / 650520</v>
          </cell>
          <cell r="X778" t="str">
            <v>Suhartono / 625329</v>
          </cell>
          <cell r="Y778" t="str">
            <v>00. Drop</v>
          </cell>
        </row>
        <row r="779">
          <cell r="E779" t="str">
            <v>YAFDAS</v>
          </cell>
          <cell r="F779" t="str">
            <v>TA</v>
          </cell>
          <cell r="G779" t="str">
            <v>DROP</v>
          </cell>
          <cell r="L779">
            <v>178977685</v>
          </cell>
          <cell r="M779">
            <v>49182520</v>
          </cell>
          <cell r="N779">
            <v>228160205</v>
          </cell>
          <cell r="Q779">
            <v>0</v>
          </cell>
          <cell r="R779">
            <v>228160205</v>
          </cell>
          <cell r="S779">
            <v>160</v>
          </cell>
          <cell r="T779">
            <v>0</v>
          </cell>
          <cell r="W779" t="str">
            <v>Dalle / 730027</v>
          </cell>
          <cell r="X779" t="str">
            <v>Engelbhertus / 750022</v>
          </cell>
          <cell r="Y779" t="str">
            <v>00. Drop</v>
          </cell>
        </row>
        <row r="780">
          <cell r="E780" t="str">
            <v>PASLATEN &amp; SULU</v>
          </cell>
          <cell r="F780" t="str">
            <v>TA</v>
          </cell>
          <cell r="G780" t="str">
            <v>PO / SP</v>
          </cell>
          <cell r="H780" t="str">
            <v>C.Tel.43/LG 000/DR7-12700000/2020</v>
          </cell>
          <cell r="I780" t="str">
            <v>K.TEL.000584/HK.810/DR7-10400000/2020</v>
          </cell>
          <cell r="J780">
            <v>43901</v>
          </cell>
          <cell r="K780">
            <v>43975</v>
          </cell>
          <cell r="L780">
            <v>437109502</v>
          </cell>
          <cell r="M780">
            <v>93477726</v>
          </cell>
          <cell r="N780">
            <v>530587228</v>
          </cell>
          <cell r="O780">
            <v>502572400</v>
          </cell>
          <cell r="P780">
            <v>108942487</v>
          </cell>
          <cell r="Q780">
            <v>611514887</v>
          </cell>
          <cell r="R780">
            <v>611514887</v>
          </cell>
          <cell r="S780">
            <v>200</v>
          </cell>
          <cell r="T780">
            <v>248</v>
          </cell>
          <cell r="W780" t="str">
            <v>Fazri Satria / 930030</v>
          </cell>
          <cell r="X780" t="str">
            <v>Muhammad Irianto / 750012</v>
          </cell>
          <cell r="Y780" t="str">
            <v>10. GR</v>
          </cell>
        </row>
        <row r="781">
          <cell r="E781" t="str">
            <v>CLUSTER DOLODUO + FEEDER</v>
          </cell>
          <cell r="F781" t="str">
            <v>TA</v>
          </cell>
          <cell r="G781" t="str">
            <v>PO / SP</v>
          </cell>
          <cell r="H781" t="str">
            <v>C.Tel.43/LG 000/DR7-12700000/2020</v>
          </cell>
          <cell r="I781" t="str">
            <v>K.TEL.000584/HK.810/DR7-10400000/2020</v>
          </cell>
          <cell r="J781">
            <v>43901</v>
          </cell>
          <cell r="K781">
            <v>43975</v>
          </cell>
          <cell r="L781">
            <v>981841452</v>
          </cell>
          <cell r="M781">
            <v>232403153</v>
          </cell>
          <cell r="N781">
            <v>1214244605</v>
          </cell>
          <cell r="O781">
            <v>1013887359</v>
          </cell>
          <cell r="P781">
            <v>233427710</v>
          </cell>
          <cell r="Q781">
            <v>1247315069</v>
          </cell>
          <cell r="R781">
            <v>1247315069</v>
          </cell>
          <cell r="S781">
            <v>472</v>
          </cell>
          <cell r="T781">
            <v>424</v>
          </cell>
          <cell r="W781" t="str">
            <v>Indram Kiayi / 625283</v>
          </cell>
          <cell r="X781" t="str">
            <v>Muhammad Irianto / 750012</v>
          </cell>
          <cell r="Y781" t="str">
            <v>10. GR</v>
          </cell>
        </row>
        <row r="782">
          <cell r="E782" t="str">
            <v>CLUSTER KINOMALINGAN</v>
          </cell>
          <cell r="F782" t="str">
            <v>TA</v>
          </cell>
          <cell r="G782" t="str">
            <v>PO / SP</v>
          </cell>
          <cell r="H782" t="str">
            <v>C.Tel.43/LG 000/DR7-12700000/2020</v>
          </cell>
          <cell r="I782" t="str">
            <v>K.TEL.000584/HK.810/DR7-10400000/2020</v>
          </cell>
          <cell r="J782">
            <v>43901</v>
          </cell>
          <cell r="K782">
            <v>43975</v>
          </cell>
          <cell r="L782">
            <v>707505904</v>
          </cell>
          <cell r="M782">
            <v>163790024</v>
          </cell>
          <cell r="N782">
            <v>871295928</v>
          </cell>
          <cell r="O782">
            <v>745172032</v>
          </cell>
          <cell r="P782">
            <v>174022074</v>
          </cell>
          <cell r="Q782">
            <v>919194106</v>
          </cell>
          <cell r="R782">
            <v>919194106</v>
          </cell>
          <cell r="S782">
            <v>384</v>
          </cell>
          <cell r="T782">
            <v>288</v>
          </cell>
          <cell r="W782" t="str">
            <v>Indram Kiayi / 625283</v>
          </cell>
          <cell r="X782" t="str">
            <v>Muhammad Irianto / 750012</v>
          </cell>
          <cell r="Y782" t="str">
            <v>10. GR</v>
          </cell>
        </row>
        <row r="783">
          <cell r="E783" t="str">
            <v>CLUSTER KOSIO + FEEDER</v>
          </cell>
          <cell r="F783" t="str">
            <v>TA</v>
          </cell>
          <cell r="G783" t="str">
            <v>PO / SP</v>
          </cell>
          <cell r="H783" t="str">
            <v>C.Tel.43/LG 000/DR7-12700000/2020</v>
          </cell>
          <cell r="I783" t="str">
            <v>K.TEL.000584/HK.810/DR7-10400000/2020</v>
          </cell>
          <cell r="J783">
            <v>43901</v>
          </cell>
          <cell r="K783">
            <v>43975</v>
          </cell>
          <cell r="L783">
            <v>509971346</v>
          </cell>
          <cell r="M783">
            <v>135538194</v>
          </cell>
          <cell r="N783">
            <v>645509540</v>
          </cell>
          <cell r="O783">
            <v>540257972</v>
          </cell>
          <cell r="P783">
            <v>137010866</v>
          </cell>
          <cell r="Q783">
            <v>677268838</v>
          </cell>
          <cell r="R783">
            <v>677268838</v>
          </cell>
          <cell r="S783">
            <v>384</v>
          </cell>
          <cell r="T783">
            <v>264</v>
          </cell>
          <cell r="W783" t="str">
            <v>Indram Kiayi / 625283</v>
          </cell>
          <cell r="X783" t="str">
            <v>Muhammad Irianto / 750012</v>
          </cell>
          <cell r="Y783" t="str">
            <v>10. GR</v>
          </cell>
        </row>
        <row r="784">
          <cell r="E784" t="str">
            <v>MOPUGAD</v>
          </cell>
          <cell r="F784" t="str">
            <v>TA</v>
          </cell>
          <cell r="G784" t="str">
            <v>PO / SP</v>
          </cell>
          <cell r="H784" t="str">
            <v>C.Tel.43/LG 000/DR7-12700000/2020</v>
          </cell>
          <cell r="I784" t="str">
            <v>K.TEL.000584/HK.810/DR7-10400000/2020</v>
          </cell>
          <cell r="J784">
            <v>43901</v>
          </cell>
          <cell r="K784">
            <v>43975</v>
          </cell>
          <cell r="L784">
            <v>727484721</v>
          </cell>
          <cell r="M784">
            <v>167394157</v>
          </cell>
          <cell r="N784">
            <v>894878878</v>
          </cell>
          <cell r="O784">
            <v>672053930</v>
          </cell>
          <cell r="P784">
            <v>131311984</v>
          </cell>
          <cell r="Q784">
            <v>803365914</v>
          </cell>
          <cell r="R784">
            <v>803365914</v>
          </cell>
          <cell r="S784">
            <v>288</v>
          </cell>
          <cell r="T784">
            <v>152</v>
          </cell>
          <cell r="W784" t="str">
            <v>Indram Kiayi / 625283</v>
          </cell>
          <cell r="X784" t="str">
            <v>Muhammad Irianto / 750012</v>
          </cell>
          <cell r="Y784" t="str">
            <v>10. GR</v>
          </cell>
        </row>
        <row r="785">
          <cell r="E785" t="str">
            <v>MOPUYA</v>
          </cell>
          <cell r="F785" t="str">
            <v>TA</v>
          </cell>
          <cell r="G785" t="str">
            <v>PO / SP</v>
          </cell>
          <cell r="H785" t="str">
            <v>C.Tel.43/LG 000/DR7-12700000/2020</v>
          </cell>
          <cell r="I785" t="str">
            <v>K.TEL.000584/HK.810/DR7-10400000/2020</v>
          </cell>
          <cell r="J785">
            <v>43901</v>
          </cell>
          <cell r="K785">
            <v>43975</v>
          </cell>
          <cell r="L785">
            <v>881815098</v>
          </cell>
          <cell r="M785">
            <v>201161264</v>
          </cell>
          <cell r="N785">
            <v>1082976362</v>
          </cell>
          <cell r="O785">
            <v>860481339</v>
          </cell>
          <cell r="P785">
            <v>197560967</v>
          </cell>
          <cell r="Q785">
            <v>1058042306</v>
          </cell>
          <cell r="R785">
            <v>1058042306</v>
          </cell>
          <cell r="S785">
            <v>512</v>
          </cell>
          <cell r="T785">
            <v>440</v>
          </cell>
          <cell r="W785" t="str">
            <v>Indram Kiayi / 625283</v>
          </cell>
          <cell r="X785" t="str">
            <v>Muhammad Irianto / 750012</v>
          </cell>
          <cell r="Y785" t="str">
            <v>10. GR</v>
          </cell>
        </row>
        <row r="786">
          <cell r="E786" t="str">
            <v>DE'SERENA MUTIARA RESIDENCE</v>
          </cell>
          <cell r="F786" t="str">
            <v>FAJAR MITRA</v>
          </cell>
          <cell r="G786" t="str">
            <v>PO / SP</v>
          </cell>
          <cell r="H786" t="str">
            <v>C.Tel.143/LG 000/DR7-12700000/2020</v>
          </cell>
          <cell r="I786" t="str">
            <v>K.TEL.002358/HK.810/DR7-10400000/2020</v>
          </cell>
          <cell r="J786">
            <v>43955</v>
          </cell>
          <cell r="K786">
            <v>44014</v>
          </cell>
          <cell r="L786">
            <v>209162723</v>
          </cell>
          <cell r="M786">
            <v>71094642</v>
          </cell>
          <cell r="N786">
            <v>280257365</v>
          </cell>
          <cell r="O786">
            <v>0</v>
          </cell>
          <cell r="P786">
            <v>0</v>
          </cell>
          <cell r="Q786">
            <v>0</v>
          </cell>
          <cell r="R786">
            <v>280257365</v>
          </cell>
          <cell r="S786">
            <v>96</v>
          </cell>
          <cell r="T786">
            <v>0</v>
          </cell>
          <cell r="W786" t="str">
            <v>Ma'mur Ali / 641861</v>
          </cell>
          <cell r="X786" t="str">
            <v>Daniel / 651582</v>
          </cell>
          <cell r="Y786" t="str">
            <v>00. Drop</v>
          </cell>
        </row>
        <row r="787">
          <cell r="E787" t="str">
            <v>GRIYA PERMATA LESTARI</v>
          </cell>
          <cell r="F787" t="str">
            <v>FAJAR MITRA</v>
          </cell>
          <cell r="G787" t="str">
            <v>PO / SP</v>
          </cell>
          <cell r="H787" t="str">
            <v>C.Tel.143/LG 000/DR7-12700000/2020</v>
          </cell>
          <cell r="I787" t="str">
            <v>K.TEL.002358/HK.810/DR7-10400000/2020</v>
          </cell>
          <cell r="J787">
            <v>43955</v>
          </cell>
          <cell r="K787">
            <v>44014</v>
          </cell>
          <cell r="L787">
            <v>176157978</v>
          </cell>
          <cell r="M787">
            <v>36901120</v>
          </cell>
          <cell r="N787">
            <v>213059098</v>
          </cell>
          <cell r="O787">
            <v>0</v>
          </cell>
          <cell r="P787">
            <v>0</v>
          </cell>
          <cell r="Q787">
            <v>0</v>
          </cell>
          <cell r="R787">
            <v>213059098</v>
          </cell>
          <cell r="S787">
            <v>136</v>
          </cell>
          <cell r="T787">
            <v>0</v>
          </cell>
          <cell r="W787" t="str">
            <v>Ma'mur Ali / 641861</v>
          </cell>
          <cell r="X787" t="str">
            <v>Daniel / 651582</v>
          </cell>
          <cell r="Y787" t="str">
            <v>00. Drop</v>
          </cell>
        </row>
        <row r="788">
          <cell r="E788" t="str">
            <v>ONGKAW</v>
          </cell>
          <cell r="F788" t="str">
            <v>JMP</v>
          </cell>
          <cell r="G788" t="str">
            <v>PO / SP</v>
          </cell>
          <cell r="H788" t="str">
            <v>C.Tel.173/LG 000/DR7-12700000/2020</v>
          </cell>
          <cell r="I788" t="str">
            <v>K.TEL.002765/HK.810/DR7-10400000/2020</v>
          </cell>
          <cell r="J788">
            <v>43969</v>
          </cell>
          <cell r="K788">
            <v>44028</v>
          </cell>
          <cell r="L788">
            <v>520382462</v>
          </cell>
          <cell r="M788">
            <v>120063139</v>
          </cell>
          <cell r="N788">
            <v>640445601</v>
          </cell>
          <cell r="O788">
            <v>517804175</v>
          </cell>
          <cell r="P788">
            <v>125009490</v>
          </cell>
          <cell r="Q788">
            <v>642813665</v>
          </cell>
          <cell r="R788">
            <v>642813665</v>
          </cell>
          <cell r="S788">
            <v>264</v>
          </cell>
          <cell r="T788">
            <v>264</v>
          </cell>
          <cell r="W788" t="str">
            <v>Yanuar Valentino Dwi Kurniawan / NIK. 910110</v>
          </cell>
          <cell r="X788" t="str">
            <v>Nelson Exposto De Lima R / NIK. 730067</v>
          </cell>
          <cell r="Y788" t="str">
            <v>10. GR</v>
          </cell>
        </row>
        <row r="789">
          <cell r="E789" t="str">
            <v>KM 14</v>
          </cell>
          <cell r="F789" t="str">
            <v>TRANSDATA</v>
          </cell>
          <cell r="G789" t="str">
            <v>PO / SP</v>
          </cell>
          <cell r="H789" t="str">
            <v>C.Tel.84/LG 000/DR7-12700000/2020</v>
          </cell>
          <cell r="I789" t="str">
            <v>K.TEL.001286/HK.810/DR7-10400000/2020</v>
          </cell>
          <cell r="J789">
            <v>43921</v>
          </cell>
          <cell r="K789">
            <v>43980</v>
          </cell>
          <cell r="L789">
            <v>1393111210</v>
          </cell>
          <cell r="M789">
            <v>370179992</v>
          </cell>
          <cell r="N789">
            <v>1763291202</v>
          </cell>
          <cell r="O789">
            <v>1339736770</v>
          </cell>
          <cell r="P789">
            <v>347610170</v>
          </cell>
          <cell r="Q789">
            <v>1687346940</v>
          </cell>
          <cell r="R789">
            <v>1687346940</v>
          </cell>
          <cell r="S789">
            <v>1024</v>
          </cell>
          <cell r="T789">
            <v>616</v>
          </cell>
          <cell r="W789" t="str">
            <v>Guntur Wahyu Sejati / 960116</v>
          </cell>
          <cell r="X789" t="str">
            <v>Ghilman Hafizan / 920189</v>
          </cell>
          <cell r="Y789" t="str">
            <v>10. GR</v>
          </cell>
        </row>
        <row r="790">
          <cell r="E790" t="str">
            <v>MOPUYA DIST. 5</v>
          </cell>
          <cell r="F790" t="str">
            <v>TA</v>
          </cell>
          <cell r="G790" t="str">
            <v>PO / SP</v>
          </cell>
          <cell r="H790" t="str">
            <v>C.Tel.385/LG 000/DR7-12700000/2020</v>
          </cell>
          <cell r="I790" t="str">
            <v>K.TEL.005807/HK.810/DR7-10400000/2020</v>
          </cell>
          <cell r="J790">
            <v>44105</v>
          </cell>
          <cell r="K790">
            <v>44149</v>
          </cell>
          <cell r="L790">
            <v>253930564</v>
          </cell>
          <cell r="M790">
            <v>51506060</v>
          </cell>
          <cell r="N790">
            <v>305436624</v>
          </cell>
          <cell r="O790">
            <v>254410988</v>
          </cell>
          <cell r="P790">
            <v>51547147</v>
          </cell>
          <cell r="Q790">
            <v>305958135</v>
          </cell>
          <cell r="R790">
            <v>305958135</v>
          </cell>
          <cell r="S790">
            <v>72</v>
          </cell>
          <cell r="T790">
            <v>72</v>
          </cell>
          <cell r="Y790" t="str">
            <v>10. GR</v>
          </cell>
        </row>
        <row r="791">
          <cell r="E791" t="str">
            <v>R7 GTO MRS PT3 UPLINK MINI OLT TILAMUTA 2 (GUNUNG LAMU)</v>
          </cell>
          <cell r="F791" t="str">
            <v>TA</v>
          </cell>
          <cell r="G791" t="str">
            <v>PO / SP</v>
          </cell>
          <cell r="H791" t="str">
            <v>C.Tel.76/LG 000/DR7-12700000/2021</v>
          </cell>
          <cell r="I791" t="str">
            <v xml:space="preserve">K.TEL.000940/HK.810/DR7-10400000/2021        </v>
          </cell>
          <cell r="J791">
            <v>44298</v>
          </cell>
          <cell r="K791">
            <v>44357</v>
          </cell>
          <cell r="L791">
            <v>80396519</v>
          </cell>
          <cell r="M791">
            <v>25842226</v>
          </cell>
          <cell r="N791">
            <v>106238745</v>
          </cell>
          <cell r="O791">
            <v>83511910</v>
          </cell>
          <cell r="P791">
            <v>26055352</v>
          </cell>
          <cell r="Q791">
            <v>109567262</v>
          </cell>
          <cell r="R791">
            <v>109567262</v>
          </cell>
          <cell r="S791" t="str">
            <v>-</v>
          </cell>
          <cell r="T791">
            <v>0</v>
          </cell>
          <cell r="U791" t="str">
            <v>-</v>
          </cell>
          <cell r="W791" t="str">
            <v>#REF!</v>
          </cell>
          <cell r="X791" t="str">
            <v>#REF!</v>
          </cell>
          <cell r="Y791" t="str">
            <v>10. GR</v>
          </cell>
        </row>
        <row r="792">
          <cell r="E792" t="str">
            <v>R7 GTO MRS PT3 FTTH BOTUMOITO</v>
          </cell>
          <cell r="F792" t="str">
            <v>TA</v>
          </cell>
          <cell r="G792" t="str">
            <v>PO / SP</v>
          </cell>
          <cell r="H792" t="str">
            <v>C.Tel.76/LG 000/DR7-12700000/2021</v>
          </cell>
          <cell r="I792" t="str">
            <v xml:space="preserve">K.TEL.000940/HK.810/DR7-10400000/2021        </v>
          </cell>
          <cell r="J792">
            <v>44298</v>
          </cell>
          <cell r="K792">
            <v>44357</v>
          </cell>
          <cell r="L792">
            <v>639064720</v>
          </cell>
          <cell r="M792">
            <v>162896599</v>
          </cell>
          <cell r="N792">
            <v>801961319</v>
          </cell>
          <cell r="O792">
            <v>643855650</v>
          </cell>
          <cell r="P792">
            <v>154213170</v>
          </cell>
          <cell r="Q792">
            <v>798068820</v>
          </cell>
          <cell r="R792">
            <v>798068820</v>
          </cell>
          <cell r="S792">
            <v>400</v>
          </cell>
          <cell r="T792">
            <v>400</v>
          </cell>
          <cell r="U792">
            <v>400</v>
          </cell>
          <cell r="W792" t="str">
            <v>#REF!</v>
          </cell>
          <cell r="X792" t="str">
            <v>#REF!</v>
          </cell>
          <cell r="Y792" t="str">
            <v>10. GR</v>
          </cell>
        </row>
        <row r="793">
          <cell r="E793" t="str">
            <v>R7 GTO MRS PT3 Ayuhulalo, Tilamuta</v>
          </cell>
          <cell r="F793" t="str">
            <v>TA</v>
          </cell>
          <cell r="G793" t="str">
            <v>PO / SP</v>
          </cell>
          <cell r="H793" t="str">
            <v>C.Tel.76/LG 000/DR7-12700000/2021</v>
          </cell>
          <cell r="I793" t="str">
            <v xml:space="preserve">K.TEL.000940/HK.810/DR7-10400000/2021        </v>
          </cell>
          <cell r="J793">
            <v>44298</v>
          </cell>
          <cell r="K793">
            <v>44357</v>
          </cell>
          <cell r="L793">
            <v>451183600</v>
          </cell>
          <cell r="M793">
            <v>95075186</v>
          </cell>
          <cell r="N793">
            <v>546258786</v>
          </cell>
          <cell r="O793">
            <v>428125740</v>
          </cell>
          <cell r="P793">
            <v>86859918</v>
          </cell>
          <cell r="Q793">
            <v>514985658</v>
          </cell>
          <cell r="R793">
            <v>514985658</v>
          </cell>
          <cell r="S793">
            <v>192</v>
          </cell>
          <cell r="T793">
            <v>192</v>
          </cell>
          <cell r="U793">
            <v>192</v>
          </cell>
          <cell r="W793" t="str">
            <v>#REF!</v>
          </cell>
          <cell r="X793" t="str">
            <v>#REF!</v>
          </cell>
          <cell r="Y793" t="str">
            <v>10. GR</v>
          </cell>
        </row>
        <row r="794">
          <cell r="E794" t="str">
            <v>R7 GTO MRS PT3 Jl. Trans Sulawesi, Lahumbo</v>
          </cell>
          <cell r="F794" t="str">
            <v>TA</v>
          </cell>
          <cell r="G794" t="str">
            <v>PO / SP</v>
          </cell>
          <cell r="H794" t="str">
            <v>C.Tel.76/LG 000/DR7-12700000/2021</v>
          </cell>
          <cell r="I794" t="str">
            <v xml:space="preserve">K.TEL.000940/HK.810/DR7-10400000/2021        </v>
          </cell>
          <cell r="J794">
            <v>44298</v>
          </cell>
          <cell r="K794">
            <v>44357</v>
          </cell>
          <cell r="L794">
            <v>322089849</v>
          </cell>
          <cell r="M794">
            <v>71029510</v>
          </cell>
          <cell r="N794">
            <v>393119359</v>
          </cell>
          <cell r="O794">
            <v>277744307</v>
          </cell>
          <cell r="P794">
            <v>59627412</v>
          </cell>
          <cell r="Q794">
            <v>337371719</v>
          </cell>
          <cell r="R794">
            <v>337371719</v>
          </cell>
          <cell r="S794">
            <v>128</v>
          </cell>
          <cell r="T794">
            <v>128</v>
          </cell>
          <cell r="U794">
            <v>128</v>
          </cell>
          <cell r="W794" t="str">
            <v>#REF!</v>
          </cell>
          <cell r="X794" t="str">
            <v>#REF!</v>
          </cell>
          <cell r="Y794" t="str">
            <v>10. GR</v>
          </cell>
        </row>
        <row r="795">
          <cell r="E795" t="str">
            <v>R7 GTO MRS PT3 Bajo &amp; Pentadu Timur</v>
          </cell>
          <cell r="F795" t="str">
            <v>TA</v>
          </cell>
          <cell r="G795" t="str">
            <v>PO / SP</v>
          </cell>
          <cell r="H795" t="str">
            <v>C.Tel.76/LG 000/DR7-12700000/2021</v>
          </cell>
          <cell r="I795" t="str">
            <v xml:space="preserve">K.TEL.000940/HK.810/DR7-10400000/2021        </v>
          </cell>
          <cell r="J795">
            <v>44298</v>
          </cell>
          <cell r="K795">
            <v>44357</v>
          </cell>
          <cell r="L795">
            <v>503119600</v>
          </cell>
          <cell r="M795">
            <v>106428627</v>
          </cell>
          <cell r="N795">
            <v>609548227</v>
          </cell>
          <cell r="O795">
            <v>469008659</v>
          </cell>
          <cell r="P795">
            <v>95926819</v>
          </cell>
          <cell r="Q795">
            <v>564935478</v>
          </cell>
          <cell r="R795">
            <v>564935478</v>
          </cell>
          <cell r="S795">
            <v>192</v>
          </cell>
          <cell r="T795">
            <v>192</v>
          </cell>
          <cell r="U795">
            <v>192</v>
          </cell>
          <cell r="W795" t="str">
            <v>#REF!</v>
          </cell>
          <cell r="X795" t="str">
            <v>#REF!</v>
          </cell>
          <cell r="Y795" t="str">
            <v>10. GR</v>
          </cell>
        </row>
        <row r="796">
          <cell r="E796" t="str">
            <v>R7 AMB TUA PT3 BATALYON KOMPI TNI</v>
          </cell>
          <cell r="F796" t="str">
            <v>TA</v>
          </cell>
          <cell r="G796" t="str">
            <v>PO / SP</v>
          </cell>
          <cell r="H796" t="str">
            <v>C.Tel.75/LG 000/DR7-12700000/2021</v>
          </cell>
          <cell r="I796" t="str">
            <v>K.TEL.000942/HK.810/DR7-10400000/2021</v>
          </cell>
          <cell r="J796">
            <v>44298</v>
          </cell>
          <cell r="K796">
            <v>44357</v>
          </cell>
          <cell r="L796">
            <v>529076010</v>
          </cell>
          <cell r="M796">
            <v>126419065</v>
          </cell>
          <cell r="N796">
            <v>655495075</v>
          </cell>
          <cell r="O796">
            <v>513185419</v>
          </cell>
          <cell r="P796">
            <v>127623815</v>
          </cell>
          <cell r="Q796">
            <v>640809234</v>
          </cell>
          <cell r="R796">
            <v>640809234</v>
          </cell>
          <cell r="S796">
            <v>152</v>
          </cell>
          <cell r="T796">
            <v>0</v>
          </cell>
          <cell r="U796">
            <v>263</v>
          </cell>
          <cell r="W796" t="str">
            <v>#REF!</v>
          </cell>
          <cell r="X796" t="str">
            <v>#REF!</v>
          </cell>
          <cell r="Y796" t="str">
            <v>10. GR</v>
          </cell>
        </row>
        <row r="797">
          <cell r="E797" t="str">
            <v>R7 KDR MDG PT3 ODC Gerbang Ranomeeto</v>
          </cell>
          <cell r="F797" t="str">
            <v>TA</v>
          </cell>
          <cell r="G797" t="str">
            <v>PO / SP</v>
          </cell>
          <cell r="H797" t="str">
            <v>C.Tel.74/LG 000/DR7-12700000/2021</v>
          </cell>
          <cell r="I797" t="str">
            <v xml:space="preserve">K.TEL.000961/HK.810/DR7-10400000/2021        </v>
          </cell>
          <cell r="J797">
            <v>44299</v>
          </cell>
          <cell r="K797">
            <v>44358</v>
          </cell>
          <cell r="L797">
            <v>1437815694</v>
          </cell>
          <cell r="M797">
            <v>338847407</v>
          </cell>
          <cell r="N797">
            <v>1776663101</v>
          </cell>
          <cell r="O797">
            <v>1438517852</v>
          </cell>
          <cell r="P797">
            <v>334937364</v>
          </cell>
          <cell r="Q797">
            <v>1773455216</v>
          </cell>
          <cell r="R797">
            <v>1773455216</v>
          </cell>
          <cell r="S797">
            <v>1024</v>
          </cell>
          <cell r="T797">
            <v>0</v>
          </cell>
          <cell r="U797">
            <v>3301</v>
          </cell>
          <cell r="W797" t="str">
            <v>#REF!</v>
          </cell>
          <cell r="X797" t="str">
            <v>#REF!</v>
          </cell>
          <cell r="Y797" t="str">
            <v>10. GR</v>
          </cell>
        </row>
        <row r="798">
          <cell r="E798" t="str">
            <v>R7 KDR KDR PT3 PESONA ASRI PUWATU</v>
          </cell>
          <cell r="F798" t="str">
            <v>TA</v>
          </cell>
          <cell r="G798" t="str">
            <v>PO / SP</v>
          </cell>
          <cell r="H798" t="str">
            <v>C.Tel.74/LG 000/DR7-12700000/2021</v>
          </cell>
          <cell r="I798" t="str">
            <v xml:space="preserve">K.TEL.000961/HK.810/DR7-10400000/2021        </v>
          </cell>
          <cell r="J798">
            <v>44299</v>
          </cell>
          <cell r="K798">
            <v>44358</v>
          </cell>
          <cell r="L798">
            <v>122362785</v>
          </cell>
          <cell r="M798">
            <v>24997526</v>
          </cell>
          <cell r="N798">
            <v>147360311</v>
          </cell>
          <cell r="O798">
            <v>123983158</v>
          </cell>
          <cell r="P798">
            <v>24647303</v>
          </cell>
          <cell r="Q798">
            <v>148630461</v>
          </cell>
          <cell r="R798">
            <v>148630461</v>
          </cell>
          <cell r="S798">
            <v>128</v>
          </cell>
          <cell r="T798">
            <v>0</v>
          </cell>
          <cell r="U798">
            <v>249</v>
          </cell>
          <cell r="W798" t="str">
            <v>#REF!</v>
          </cell>
          <cell r="X798" t="str">
            <v>#REF!</v>
          </cell>
          <cell r="Y798" t="str">
            <v>10. GR</v>
          </cell>
        </row>
        <row r="799">
          <cell r="E799" t="str">
            <v>R7 PAL PLB PT3 GURU TUA</v>
          </cell>
          <cell r="F799" t="str">
            <v>TA</v>
          </cell>
          <cell r="G799" t="str">
            <v>PO / SP</v>
          </cell>
          <cell r="H799" t="str">
            <v>C.Tel.73/LG 000/DR7-12700000/2021</v>
          </cell>
          <cell r="I799" t="str">
            <v xml:space="preserve">K.TEL.001003/HK.810/DR7-10400000/2021       </v>
          </cell>
          <cell r="J799">
            <v>44300</v>
          </cell>
          <cell r="K799">
            <v>44359</v>
          </cell>
          <cell r="L799">
            <v>79191591</v>
          </cell>
          <cell r="M799">
            <v>16626512</v>
          </cell>
          <cell r="N799">
            <v>95818103</v>
          </cell>
          <cell r="O799">
            <v>79869128</v>
          </cell>
          <cell r="P799">
            <v>16867390</v>
          </cell>
          <cell r="Q799">
            <v>96736518</v>
          </cell>
          <cell r="R799">
            <v>96736518</v>
          </cell>
          <cell r="S799">
            <v>80</v>
          </cell>
          <cell r="T799">
            <v>0</v>
          </cell>
          <cell r="U799">
            <v>162</v>
          </cell>
          <cell r="W799" t="str">
            <v>#REF!</v>
          </cell>
          <cell r="X799" t="str">
            <v>#REF!</v>
          </cell>
          <cell r="Y799" t="str">
            <v>10. GR</v>
          </cell>
        </row>
        <row r="800">
          <cell r="E800" t="str">
            <v>R7 PAL PLB PT3 GURU TUA NEW DIST</v>
          </cell>
          <cell r="F800" t="str">
            <v>TA</v>
          </cell>
          <cell r="G800" t="str">
            <v>PO / SP</v>
          </cell>
          <cell r="H800" t="str">
            <v>C.Tel.73/LG 000/DR7-12700000/2021</v>
          </cell>
          <cell r="I800" t="str">
            <v xml:space="preserve">K.TEL.001003/HK.810/DR7-10400000/2021       </v>
          </cell>
          <cell r="J800">
            <v>44300</v>
          </cell>
          <cell r="K800">
            <v>44359</v>
          </cell>
          <cell r="L800">
            <v>273684256</v>
          </cell>
          <cell r="M800">
            <v>52571858</v>
          </cell>
          <cell r="N800">
            <v>326256114</v>
          </cell>
          <cell r="O800">
            <v>267233847</v>
          </cell>
          <cell r="P800">
            <v>52136341</v>
          </cell>
          <cell r="Q800">
            <v>319370188</v>
          </cell>
          <cell r="R800">
            <v>319370188</v>
          </cell>
          <cell r="S800">
            <v>48</v>
          </cell>
          <cell r="T800">
            <v>0</v>
          </cell>
          <cell r="U800">
            <v>185</v>
          </cell>
          <cell r="W800" t="str">
            <v>#REF!</v>
          </cell>
          <cell r="X800" t="str">
            <v>#REF!</v>
          </cell>
          <cell r="Y800" t="str">
            <v>10. GR</v>
          </cell>
        </row>
        <row r="801">
          <cell r="E801" t="str">
            <v>R7 PAL PLA PT3 JL. MANUNGGAL</v>
          </cell>
          <cell r="F801" t="str">
            <v>TA</v>
          </cell>
          <cell r="G801" t="str">
            <v>PO / SP</v>
          </cell>
          <cell r="H801" t="str">
            <v>C.Tel.73/LG 000/DR7-12700000/2021</v>
          </cell>
          <cell r="I801" t="str">
            <v xml:space="preserve">K.TEL.001003/HK.810/DR7-10400000/2021       </v>
          </cell>
          <cell r="J801">
            <v>44300</v>
          </cell>
          <cell r="K801">
            <v>44359</v>
          </cell>
          <cell r="L801">
            <v>76946185</v>
          </cell>
          <cell r="M801">
            <v>15096365</v>
          </cell>
          <cell r="N801">
            <v>92042550</v>
          </cell>
          <cell r="O801">
            <v>77664936</v>
          </cell>
          <cell r="P801">
            <v>15509447</v>
          </cell>
          <cell r="Q801">
            <v>93174383</v>
          </cell>
          <cell r="R801">
            <v>93174383</v>
          </cell>
          <cell r="S801">
            <v>280</v>
          </cell>
          <cell r="T801">
            <v>0</v>
          </cell>
          <cell r="U801">
            <v>506</v>
          </cell>
          <cell r="W801" t="str">
            <v>#REF!</v>
          </cell>
          <cell r="X801" t="str">
            <v>#REF!</v>
          </cell>
          <cell r="Y801" t="str">
            <v>10. GR</v>
          </cell>
        </row>
        <row r="802">
          <cell r="E802" t="str">
            <v>R7 PAL PLB PT3 JL. POROS PALU PALOLO</v>
          </cell>
          <cell r="F802" t="str">
            <v>TA</v>
          </cell>
          <cell r="G802" t="str">
            <v>PO / SP</v>
          </cell>
          <cell r="H802" t="str">
            <v>C.Tel.73/LG 000/DR7-12700000/2021</v>
          </cell>
          <cell r="I802" t="str">
            <v xml:space="preserve">K.TEL.001003/HK.810/DR7-10400000/2021       </v>
          </cell>
          <cell r="J802">
            <v>44300</v>
          </cell>
          <cell r="K802">
            <v>44359</v>
          </cell>
          <cell r="L802">
            <v>205470141</v>
          </cell>
          <cell r="M802">
            <v>41309691</v>
          </cell>
          <cell r="N802">
            <v>246779832</v>
          </cell>
          <cell r="O802">
            <v>202483219</v>
          </cell>
          <cell r="P802">
            <v>41765036</v>
          </cell>
          <cell r="Q802">
            <v>244248255</v>
          </cell>
          <cell r="R802">
            <v>244248255</v>
          </cell>
          <cell r="S802">
            <v>96</v>
          </cell>
          <cell r="T802">
            <v>0</v>
          </cell>
          <cell r="U802">
            <v>143</v>
          </cell>
          <cell r="W802" t="str">
            <v>#REF!</v>
          </cell>
          <cell r="X802" t="str">
            <v>#REF!</v>
          </cell>
          <cell r="Y802" t="str">
            <v>10. GR</v>
          </cell>
        </row>
        <row r="803">
          <cell r="E803" t="str">
            <v>R7 PAL TWL PT3 JL. TRANS SULAWESI TAWELI</v>
          </cell>
          <cell r="F803" t="str">
            <v>TA</v>
          </cell>
          <cell r="G803" t="str">
            <v>PO / SP</v>
          </cell>
          <cell r="H803" t="str">
            <v>C.Tel.73/LG 000/DR7-12700000/2021</v>
          </cell>
          <cell r="I803" t="str">
            <v xml:space="preserve">K.TEL.001003/HK.810/DR7-10400000/2021       </v>
          </cell>
          <cell r="J803">
            <v>44300</v>
          </cell>
          <cell r="K803">
            <v>44359</v>
          </cell>
          <cell r="L803">
            <v>260254723</v>
          </cell>
          <cell r="M803">
            <v>54107058</v>
          </cell>
          <cell r="N803">
            <v>314361781</v>
          </cell>
          <cell r="O803">
            <v>252328105</v>
          </cell>
          <cell r="P803">
            <v>53458022</v>
          </cell>
          <cell r="Q803">
            <v>305786127</v>
          </cell>
          <cell r="R803">
            <v>305786127</v>
          </cell>
          <cell r="S803">
            <v>160</v>
          </cell>
          <cell r="T803">
            <v>0</v>
          </cell>
          <cell r="U803">
            <v>503</v>
          </cell>
          <cell r="W803" t="str">
            <v>#REF!</v>
          </cell>
          <cell r="X803" t="str">
            <v>#REF!</v>
          </cell>
          <cell r="Y803" t="str">
            <v>10. GR</v>
          </cell>
        </row>
        <row r="804">
          <cell r="E804" t="str">
            <v>R7 PAL PLA PT3 JL. UNTAD I BUMI ROVIGA</v>
          </cell>
          <cell r="F804" t="str">
            <v>TA</v>
          </cell>
          <cell r="G804" t="str">
            <v>PO / SP</v>
          </cell>
          <cell r="H804" t="str">
            <v>C.Tel.73/LG 000/DR7-12700000/2021</v>
          </cell>
          <cell r="I804" t="str">
            <v xml:space="preserve">K.TEL.001003/HK.810/DR7-10400000/2021       </v>
          </cell>
          <cell r="J804">
            <v>44300</v>
          </cell>
          <cell r="K804">
            <v>44359</v>
          </cell>
          <cell r="L804">
            <v>333895945</v>
          </cell>
          <cell r="M804">
            <v>67390989</v>
          </cell>
          <cell r="N804">
            <v>401286934</v>
          </cell>
          <cell r="O804">
            <v>329807457</v>
          </cell>
          <cell r="P804">
            <v>67192035</v>
          </cell>
          <cell r="Q804">
            <v>396999492</v>
          </cell>
          <cell r="R804">
            <v>396999492</v>
          </cell>
          <cell r="S804">
            <v>184</v>
          </cell>
          <cell r="T804">
            <v>0</v>
          </cell>
          <cell r="U804">
            <v>662</v>
          </cell>
          <cell r="W804" t="str">
            <v>#REF!</v>
          </cell>
          <cell r="X804" t="str">
            <v>#REF!</v>
          </cell>
          <cell r="Y804" t="str">
            <v>10. GR</v>
          </cell>
        </row>
        <row r="805">
          <cell r="E805" t="str">
            <v>R7 PAL PGI PT3 JL. TRAN SULAWESI (AMPIBABO)</v>
          </cell>
          <cell r="F805" t="str">
            <v>TA</v>
          </cell>
          <cell r="G805" t="str">
            <v>PO / SP</v>
          </cell>
          <cell r="H805" t="str">
            <v>C.Tel.73/LG 000/DR7-12700000/2021</v>
          </cell>
          <cell r="I805" t="str">
            <v xml:space="preserve">K.TEL.001003/HK.810/DR7-10400000/2021       </v>
          </cell>
          <cell r="J805">
            <v>44300</v>
          </cell>
          <cell r="K805">
            <v>44359</v>
          </cell>
          <cell r="L805">
            <v>831602557</v>
          </cell>
          <cell r="M805">
            <v>176590118</v>
          </cell>
          <cell r="N805">
            <v>1008192675</v>
          </cell>
          <cell r="O805">
            <v>832088703</v>
          </cell>
          <cell r="P805">
            <v>181867674</v>
          </cell>
          <cell r="Q805">
            <v>1013956377</v>
          </cell>
          <cell r="R805">
            <v>1013956377</v>
          </cell>
          <cell r="S805">
            <v>352</v>
          </cell>
          <cell r="T805">
            <v>0</v>
          </cell>
          <cell r="U805">
            <v>710</v>
          </cell>
          <cell r="W805" t="str">
            <v>#REF!</v>
          </cell>
          <cell r="X805" t="str">
            <v>#REF!</v>
          </cell>
          <cell r="Y805" t="str">
            <v>10. GR</v>
          </cell>
        </row>
        <row r="806">
          <cell r="E806" t="str">
            <v>R7 PAL TLI PT3 JL. POROS TIMBALANI</v>
          </cell>
          <cell r="F806" t="str">
            <v>TA</v>
          </cell>
          <cell r="G806" t="str">
            <v>PO / SP</v>
          </cell>
          <cell r="H806" t="str">
            <v>C.Tel.73/LG 000/DR7-12700000/2021</v>
          </cell>
          <cell r="I806" t="str">
            <v xml:space="preserve">K.TEL.001003/HK.810/DR7-10400000/2021       </v>
          </cell>
          <cell r="J806">
            <v>44300</v>
          </cell>
          <cell r="K806">
            <v>44359</v>
          </cell>
          <cell r="L806">
            <v>290124261</v>
          </cell>
          <cell r="M806">
            <v>76099616</v>
          </cell>
          <cell r="N806">
            <v>366223877</v>
          </cell>
          <cell r="O806">
            <v>243599683</v>
          </cell>
          <cell r="P806">
            <v>57089637</v>
          </cell>
          <cell r="Q806">
            <v>300689320</v>
          </cell>
          <cell r="R806">
            <v>300689320</v>
          </cell>
          <cell r="S806">
            <v>136</v>
          </cell>
          <cell r="T806">
            <v>0</v>
          </cell>
          <cell r="U806">
            <v>857</v>
          </cell>
          <cell r="W806" t="str">
            <v>#REF!</v>
          </cell>
          <cell r="X806" t="str">
            <v>#REF!</v>
          </cell>
          <cell r="Y806" t="str">
            <v>10. GR</v>
          </cell>
        </row>
        <row r="807">
          <cell r="E807" t="str">
            <v>R7 PAL BUO PT3 JL. SYARIF MANSYUR</v>
          </cell>
          <cell r="F807" t="str">
            <v>TA</v>
          </cell>
          <cell r="G807" t="str">
            <v>PO / SP</v>
          </cell>
          <cell r="H807" t="str">
            <v>C.Tel.73/LG 000/DR7-12700000/2021</v>
          </cell>
          <cell r="I807" t="str">
            <v xml:space="preserve">K.TEL.001003/HK.810/DR7-10400000/2021       </v>
          </cell>
          <cell r="J807">
            <v>44300</v>
          </cell>
          <cell r="K807">
            <v>44359</v>
          </cell>
          <cell r="L807">
            <v>269896354</v>
          </cell>
          <cell r="M807">
            <v>64592453</v>
          </cell>
          <cell r="N807">
            <v>334488807</v>
          </cell>
          <cell r="O807">
            <v>223010750</v>
          </cell>
          <cell r="P807">
            <v>45496549</v>
          </cell>
          <cell r="Q807">
            <v>268507299</v>
          </cell>
          <cell r="R807">
            <v>268507299</v>
          </cell>
          <cell r="S807">
            <v>192</v>
          </cell>
          <cell r="T807">
            <v>0</v>
          </cell>
          <cell r="U807">
            <v>492</v>
          </cell>
          <cell r="W807" t="str">
            <v>#REF!</v>
          </cell>
          <cell r="X807" t="str">
            <v>#REF!</v>
          </cell>
          <cell r="Y807" t="str">
            <v>10. GR</v>
          </cell>
        </row>
        <row r="808">
          <cell r="E808" t="str">
            <v>R7 PAL BUO PT3 JL. TRANS SULAWESI PDAM</v>
          </cell>
          <cell r="F808" t="str">
            <v>TA</v>
          </cell>
          <cell r="G808" t="str">
            <v>PO / SP</v>
          </cell>
          <cell r="H808" t="str">
            <v>C.Tel.73/LG 000/DR7-12700000/2021</v>
          </cell>
          <cell r="I808" t="str">
            <v xml:space="preserve">K.TEL.001003/HK.810/DR7-10400000/2021       </v>
          </cell>
          <cell r="J808">
            <v>44300</v>
          </cell>
          <cell r="K808">
            <v>44359</v>
          </cell>
          <cell r="L808">
            <v>281790600</v>
          </cell>
          <cell r="M808">
            <v>65835674</v>
          </cell>
          <cell r="N808">
            <v>347626274</v>
          </cell>
          <cell r="O808">
            <v>224623534</v>
          </cell>
          <cell r="P808">
            <v>268808626</v>
          </cell>
          <cell r="Q808">
            <v>493432160</v>
          </cell>
          <cell r="R808">
            <v>493432160</v>
          </cell>
          <cell r="S808">
            <v>152</v>
          </cell>
          <cell r="T808">
            <v>0</v>
          </cell>
          <cell r="U808">
            <v>446</v>
          </cell>
          <cell r="W808" t="str">
            <v>#REF!</v>
          </cell>
          <cell r="X808" t="str">
            <v>#REF!</v>
          </cell>
          <cell r="Y808" t="str">
            <v>10. GR</v>
          </cell>
        </row>
        <row r="809">
          <cell r="E809" t="str">
            <v>R7 PAL PLB PT3 BINANGGA</v>
          </cell>
          <cell r="F809" t="str">
            <v>TA</v>
          </cell>
          <cell r="G809" t="str">
            <v>PO / SP</v>
          </cell>
          <cell r="H809" t="str">
            <v>C.Tel.73/LG 000/DR7-12700000/2021</v>
          </cell>
          <cell r="I809" t="str">
            <v xml:space="preserve">K.TEL.001003/HK.810/DR7-10400000/2021       </v>
          </cell>
          <cell r="J809">
            <v>44300</v>
          </cell>
          <cell r="K809">
            <v>44359</v>
          </cell>
          <cell r="L809">
            <v>91631954</v>
          </cell>
          <cell r="M809">
            <v>17844145</v>
          </cell>
          <cell r="N809">
            <v>109476099</v>
          </cell>
          <cell r="O809">
            <v>90061827</v>
          </cell>
          <cell r="P809">
            <v>17866369</v>
          </cell>
          <cell r="Q809">
            <v>107928196</v>
          </cell>
          <cell r="R809">
            <v>107928196</v>
          </cell>
          <cell r="S809">
            <v>424</v>
          </cell>
          <cell r="T809">
            <v>0</v>
          </cell>
          <cell r="U809">
            <v>1712</v>
          </cell>
          <cell r="W809" t="str">
            <v>#REF!</v>
          </cell>
          <cell r="X809" t="str">
            <v>#REF!</v>
          </cell>
          <cell r="Y809" t="str">
            <v>10. GR</v>
          </cell>
        </row>
        <row r="810">
          <cell r="E810" t="str">
            <v>R7 PRE RTP PT3 NEW DS PANGLI ODC-RTP-FF</v>
          </cell>
          <cell r="F810" t="str">
            <v>TA</v>
          </cell>
          <cell r="G810" t="str">
            <v>PO / SP</v>
          </cell>
          <cell r="H810" t="str">
            <v>C.Tel.71/LG 000/DR7-12700000/2021</v>
          </cell>
          <cell r="I810" t="str">
            <v xml:space="preserve">K.TEL.001002/HK.810/DR7-10400000/2021       </v>
          </cell>
          <cell r="J810">
            <v>44300</v>
          </cell>
          <cell r="K810">
            <v>44359</v>
          </cell>
          <cell r="L810">
            <v>292133925</v>
          </cell>
          <cell r="M810">
            <v>56754629</v>
          </cell>
          <cell r="N810">
            <v>348888554</v>
          </cell>
          <cell r="O810">
            <v>293151628</v>
          </cell>
          <cell r="P810">
            <v>56336025</v>
          </cell>
          <cell r="Q810">
            <v>349487653</v>
          </cell>
          <cell r="R810">
            <v>349487653</v>
          </cell>
          <cell r="S810">
            <v>104</v>
          </cell>
          <cell r="T810">
            <v>0</v>
          </cell>
          <cell r="U810">
            <v>107</v>
          </cell>
          <cell r="W810" t="str">
            <v>#REF!</v>
          </cell>
          <cell r="X810" t="str">
            <v>#REF!</v>
          </cell>
          <cell r="Y810" t="str">
            <v>10. GR</v>
          </cell>
        </row>
        <row r="811">
          <cell r="E811" t="str">
            <v>R7 PRE RPN PT3 NEW ODC-RPN-FAD BARANTI</v>
          </cell>
          <cell r="F811" t="str">
            <v>TA</v>
          </cell>
          <cell r="G811" t="str">
            <v>PO / SP</v>
          </cell>
          <cell r="H811" t="str">
            <v>C.Tel.71/LG 000/DR7-12700000/2021</v>
          </cell>
          <cell r="I811" t="str">
            <v xml:space="preserve">K.TEL.001002/HK.810/DR7-10400000/2021       </v>
          </cell>
          <cell r="J811">
            <v>44300</v>
          </cell>
          <cell r="K811">
            <v>44359</v>
          </cell>
          <cell r="L811">
            <v>665207111</v>
          </cell>
          <cell r="M811">
            <v>148740070</v>
          </cell>
          <cell r="N811">
            <v>813947181</v>
          </cell>
          <cell r="O811">
            <v>670976786</v>
          </cell>
          <cell r="P811">
            <v>151184406</v>
          </cell>
          <cell r="Q811">
            <v>822161192</v>
          </cell>
          <cell r="R811">
            <v>822161192</v>
          </cell>
          <cell r="S811">
            <v>376</v>
          </cell>
          <cell r="T811">
            <v>0</v>
          </cell>
          <cell r="U811">
            <v>2117</v>
          </cell>
          <cell r="W811" t="str">
            <v>#REF!</v>
          </cell>
          <cell r="X811" t="str">
            <v>#REF!</v>
          </cell>
          <cell r="Y811" t="str">
            <v>10. GR</v>
          </cell>
        </row>
        <row r="812">
          <cell r="E812" t="str">
            <v>R7 PRE PLP PT3 NEW DS 2 ODC-PLP-FW</v>
          </cell>
          <cell r="F812" t="str">
            <v>TA</v>
          </cell>
          <cell r="G812" t="str">
            <v>PO / SP</v>
          </cell>
          <cell r="H812" t="str">
            <v>C.Tel.71/LG 000/DR7-12700000/2021</v>
          </cell>
          <cell r="I812" t="str">
            <v xml:space="preserve">K.TEL.001002/HK.810/DR7-10400000/2021       </v>
          </cell>
          <cell r="J812">
            <v>44300</v>
          </cell>
          <cell r="K812">
            <v>44359</v>
          </cell>
          <cell r="L812">
            <v>101821557</v>
          </cell>
          <cell r="M812">
            <v>27737943</v>
          </cell>
          <cell r="N812">
            <v>129559500</v>
          </cell>
          <cell r="O812">
            <v>97507284</v>
          </cell>
          <cell r="P812">
            <v>22842145</v>
          </cell>
          <cell r="Q812">
            <v>120349429</v>
          </cell>
          <cell r="R812">
            <v>120349429</v>
          </cell>
          <cell r="S812">
            <v>72</v>
          </cell>
          <cell r="T812">
            <v>0</v>
          </cell>
          <cell r="U812">
            <v>312</v>
          </cell>
          <cell r="W812" t="str">
            <v>#REF!</v>
          </cell>
          <cell r="X812" t="str">
            <v>#REF!</v>
          </cell>
          <cell r="Y812" t="str">
            <v>10. GR</v>
          </cell>
        </row>
        <row r="813">
          <cell r="E813" t="str">
            <v>R7 PRE PLP PT3 PT2+ DS 1 ODC-PLP-FBD</v>
          </cell>
          <cell r="F813" t="str">
            <v>TA</v>
          </cell>
          <cell r="G813" t="str">
            <v>PO / SP</v>
          </cell>
          <cell r="H813" t="str">
            <v>C.Tel.71/LG 000/DR7-12700000/2021</v>
          </cell>
          <cell r="I813" t="str">
            <v xml:space="preserve">K.TEL.001002/HK.810/DR7-10400000/2021       </v>
          </cell>
          <cell r="J813">
            <v>44300</v>
          </cell>
          <cell r="K813">
            <v>44359</v>
          </cell>
          <cell r="L813">
            <v>60041466</v>
          </cell>
          <cell r="M813">
            <v>12933289</v>
          </cell>
          <cell r="N813">
            <v>72974755</v>
          </cell>
          <cell r="O813">
            <v>60048404</v>
          </cell>
          <cell r="P813">
            <v>12694307</v>
          </cell>
          <cell r="Q813">
            <v>72742711</v>
          </cell>
          <cell r="R813">
            <v>72742711</v>
          </cell>
          <cell r="S813">
            <v>32</v>
          </cell>
          <cell r="T813">
            <v>0</v>
          </cell>
          <cell r="U813">
            <v>165</v>
          </cell>
          <cell r="W813" t="str">
            <v>#REF!</v>
          </cell>
          <cell r="X813" t="str">
            <v>#REF!</v>
          </cell>
          <cell r="Y813" t="str">
            <v>10. GR</v>
          </cell>
        </row>
        <row r="814">
          <cell r="E814" t="str">
            <v>R7 PRE MAK PT3 NEW ODC-MAK-FAF</v>
          </cell>
          <cell r="F814" t="str">
            <v>TA</v>
          </cell>
          <cell r="G814" t="str">
            <v>PO / SP</v>
          </cell>
          <cell r="H814" t="str">
            <v>C.Tel.71/LG 000/DR7-12700000/2021</v>
          </cell>
          <cell r="I814" t="str">
            <v xml:space="preserve">K.TEL.001002/HK.810/DR7-10400000/2021       </v>
          </cell>
          <cell r="J814">
            <v>44300</v>
          </cell>
          <cell r="K814">
            <v>44359</v>
          </cell>
          <cell r="L814">
            <v>260998260</v>
          </cell>
          <cell r="M814">
            <v>77881842</v>
          </cell>
          <cell r="N814">
            <v>338880102</v>
          </cell>
          <cell r="O814">
            <v>271335843</v>
          </cell>
          <cell r="P814">
            <v>76615158</v>
          </cell>
          <cell r="Q814">
            <v>347951001</v>
          </cell>
          <cell r="R814">
            <v>347951001</v>
          </cell>
          <cell r="S814">
            <v>280</v>
          </cell>
          <cell r="T814">
            <v>0</v>
          </cell>
          <cell r="U814">
            <v>856</v>
          </cell>
          <cell r="W814" t="str">
            <v>#REF!</v>
          </cell>
          <cell r="X814" t="str">
            <v>#REF!</v>
          </cell>
          <cell r="Y814" t="str">
            <v>10. GR</v>
          </cell>
        </row>
        <row r="815">
          <cell r="F815" t="str">
            <v>TA</v>
          </cell>
          <cell r="G815" t="str">
            <v>PO / SP</v>
          </cell>
          <cell r="H815" t="str">
            <v>C.Tel.71/LG 000/DR7-12700000/2021</v>
          </cell>
          <cell r="I815" t="str">
            <v xml:space="preserve">K.TEL.001002/HK.810/DR7-10400000/2021       </v>
          </cell>
          <cell r="J815">
            <v>44300</v>
          </cell>
          <cell r="K815">
            <v>44359</v>
          </cell>
          <cell r="L815">
            <v>86017764</v>
          </cell>
          <cell r="M815">
            <v>20240441</v>
          </cell>
          <cell r="N815">
            <v>106258205</v>
          </cell>
          <cell r="O815">
            <v>86785620</v>
          </cell>
          <cell r="P815">
            <v>19967129</v>
          </cell>
          <cell r="Q815">
            <v>106752749</v>
          </cell>
          <cell r="R815">
            <v>106752749</v>
          </cell>
          <cell r="S815">
            <v>88</v>
          </cell>
          <cell r="T815">
            <v>0</v>
          </cell>
          <cell r="U815">
            <v>267</v>
          </cell>
          <cell r="W815" t="str">
            <v>#REF!</v>
          </cell>
          <cell r="X815" t="str">
            <v>#REF!</v>
          </cell>
          <cell r="Y815" t="str">
            <v>10. GR</v>
          </cell>
        </row>
        <row r="816">
          <cell r="E816" t="str">
            <v>R7 PRE TTE PT3 ANABANUA</v>
          </cell>
          <cell r="F816" t="str">
            <v>TA</v>
          </cell>
          <cell r="G816" t="str">
            <v>PO / SP</v>
          </cell>
          <cell r="H816" t="str">
            <v>C.Tel.71/LG 000/DR7-12700000/2021</v>
          </cell>
          <cell r="I816" t="str">
            <v xml:space="preserve">K.TEL.001002/HK.810/DR7-10400000/2021       </v>
          </cell>
          <cell r="J816">
            <v>44300</v>
          </cell>
          <cell r="K816">
            <v>44359</v>
          </cell>
          <cell r="L816">
            <v>877462317</v>
          </cell>
          <cell r="M816">
            <v>202759057</v>
          </cell>
          <cell r="N816">
            <v>1080221374</v>
          </cell>
          <cell r="O816">
            <v>882256973</v>
          </cell>
          <cell r="P816">
            <v>202611786</v>
          </cell>
          <cell r="Q816">
            <v>1084868759</v>
          </cell>
          <cell r="R816">
            <v>1084868759</v>
          </cell>
          <cell r="S816">
            <v>536</v>
          </cell>
          <cell r="T816">
            <v>0</v>
          </cell>
          <cell r="U816">
            <v>2391</v>
          </cell>
          <cell r="W816" t="str">
            <v>#REF!</v>
          </cell>
          <cell r="X816" t="str">
            <v>#REF!</v>
          </cell>
          <cell r="Y816" t="str">
            <v>10. GR</v>
          </cell>
        </row>
        <row r="817">
          <cell r="E817" t="str">
            <v>R7 PRE SID PT3 NEW 2 DISTRIBUSI ODC-SID-FF- PT-2- DS1 ODC-SID-FB</v>
          </cell>
          <cell r="F817" t="str">
            <v>TA</v>
          </cell>
          <cell r="G817" t="str">
            <v>PO / SP</v>
          </cell>
          <cell r="H817" t="str">
            <v>C.Tel.71/LG 000/DR7-12700000/2021</v>
          </cell>
          <cell r="I817" t="str">
            <v xml:space="preserve">K.TEL.001002/HK.810/DR7-10400000/2021       </v>
          </cell>
          <cell r="J817">
            <v>44300</v>
          </cell>
          <cell r="K817">
            <v>44359</v>
          </cell>
          <cell r="L817">
            <v>463936154</v>
          </cell>
          <cell r="M817">
            <v>92576215</v>
          </cell>
          <cell r="N817">
            <v>556512369</v>
          </cell>
          <cell r="O817">
            <v>455117884</v>
          </cell>
          <cell r="P817">
            <v>91420241</v>
          </cell>
          <cell r="Q817">
            <v>546538125</v>
          </cell>
          <cell r="R817">
            <v>546538125</v>
          </cell>
          <cell r="S817">
            <v>280</v>
          </cell>
          <cell r="T817">
            <v>0</v>
          </cell>
          <cell r="U817">
            <v>1206</v>
          </cell>
          <cell r="W817" t="str">
            <v>#REF!</v>
          </cell>
          <cell r="X817" t="str">
            <v>#REF!</v>
          </cell>
          <cell r="Y817" t="str">
            <v>10. GR</v>
          </cell>
        </row>
        <row r="818">
          <cell r="E818" t="str">
            <v>JL. ESAU SESA</v>
          </cell>
          <cell r="F818" t="str">
            <v>TA</v>
          </cell>
          <cell r="G818" t="str">
            <v>PO / SP</v>
          </cell>
          <cell r="H818" t="str">
            <v>C.Tel.72/LG 000/DR7-12700000/2021</v>
          </cell>
          <cell r="I818" t="str">
            <v>K.TEL.000958/HK.810/DR7-10400000/2021</v>
          </cell>
          <cell r="J818">
            <v>44299</v>
          </cell>
          <cell r="K818">
            <v>44359</v>
          </cell>
          <cell r="L818">
            <v>469063279</v>
          </cell>
          <cell r="M818">
            <v>121431083</v>
          </cell>
          <cell r="N818">
            <v>590494362</v>
          </cell>
          <cell r="O818">
            <v>0</v>
          </cell>
          <cell r="P818">
            <v>0</v>
          </cell>
          <cell r="Q818">
            <v>0</v>
          </cell>
          <cell r="R818">
            <v>590494362</v>
          </cell>
          <cell r="S818">
            <v>264</v>
          </cell>
          <cell r="T818">
            <v>0</v>
          </cell>
          <cell r="U818">
            <v>1165</v>
          </cell>
          <cell r="W818" t="str">
            <v>#REF!</v>
          </cell>
          <cell r="X818" t="str">
            <v>#REF!</v>
          </cell>
          <cell r="Y818" t="str">
            <v>10. GR</v>
          </cell>
        </row>
        <row r="819">
          <cell r="E819" t="str">
            <v>SOWI</v>
          </cell>
          <cell r="F819" t="str">
            <v>TA</v>
          </cell>
          <cell r="G819" t="str">
            <v>PO / SP</v>
          </cell>
          <cell r="H819" t="str">
            <v>C.Tel.72/LG 000/DR7-12700000/2021</v>
          </cell>
          <cell r="I819" t="str">
            <v>K.TEL.000958/HK.810/DR7-10400000/2021</v>
          </cell>
          <cell r="J819">
            <v>44299</v>
          </cell>
          <cell r="K819">
            <v>44359</v>
          </cell>
          <cell r="L819">
            <v>88871108</v>
          </cell>
          <cell r="M819">
            <v>24619713</v>
          </cell>
          <cell r="N819">
            <v>113490821</v>
          </cell>
          <cell r="O819">
            <v>0</v>
          </cell>
          <cell r="P819">
            <v>0</v>
          </cell>
          <cell r="Q819">
            <v>0</v>
          </cell>
          <cell r="R819">
            <v>113490821</v>
          </cell>
          <cell r="S819">
            <v>72</v>
          </cell>
          <cell r="T819">
            <v>0</v>
          </cell>
          <cell r="U819">
            <v>230</v>
          </cell>
          <cell r="W819" t="str">
            <v>#REF!</v>
          </cell>
          <cell r="X819" t="str">
            <v>#REF!</v>
          </cell>
          <cell r="Y819" t="str">
            <v>10. GR</v>
          </cell>
        </row>
        <row r="820">
          <cell r="E820" t="str">
            <v>MANDALA</v>
          </cell>
          <cell r="F820" t="str">
            <v>TA</v>
          </cell>
          <cell r="G820" t="str">
            <v>PO / SP</v>
          </cell>
          <cell r="H820" t="str">
            <v>C.Tel.72/LG 000/DR7-12700000/2021</v>
          </cell>
          <cell r="I820" t="str">
            <v>K.TEL.000958/HK.810/DR7-10400000/2021</v>
          </cell>
          <cell r="J820">
            <v>44299</v>
          </cell>
          <cell r="K820">
            <v>44359</v>
          </cell>
          <cell r="L820">
            <v>104990760</v>
          </cell>
          <cell r="M820">
            <v>33779951</v>
          </cell>
          <cell r="N820">
            <v>138770711</v>
          </cell>
          <cell r="O820">
            <v>0</v>
          </cell>
          <cell r="P820">
            <v>0</v>
          </cell>
          <cell r="Q820">
            <v>0</v>
          </cell>
          <cell r="R820">
            <v>138770711</v>
          </cell>
          <cell r="S820">
            <v>88</v>
          </cell>
          <cell r="T820">
            <v>0</v>
          </cell>
          <cell r="U820">
            <v>399</v>
          </cell>
          <cell r="W820" t="str">
            <v>#REF!</v>
          </cell>
          <cell r="X820" t="str">
            <v>#REF!</v>
          </cell>
          <cell r="Y820" t="str">
            <v>10. GR</v>
          </cell>
        </row>
        <row r="821">
          <cell r="E821" t="str">
            <v>MANDO</v>
          </cell>
          <cell r="F821" t="str">
            <v>TA</v>
          </cell>
          <cell r="G821" t="str">
            <v>PO / SP</v>
          </cell>
          <cell r="H821" t="str">
            <v>C.Tel.72/LG 000/DR7-12700000/2021</v>
          </cell>
          <cell r="I821" t="str">
            <v>K.TEL.000958/HK.810/DR7-10400000/2021</v>
          </cell>
          <cell r="J821">
            <v>44299</v>
          </cell>
          <cell r="K821">
            <v>44359</v>
          </cell>
          <cell r="L821">
            <v>113321279</v>
          </cell>
          <cell r="M821">
            <v>28277232</v>
          </cell>
          <cell r="N821">
            <v>141598511</v>
          </cell>
          <cell r="O821">
            <v>0</v>
          </cell>
          <cell r="P821">
            <v>0</v>
          </cell>
          <cell r="Q821">
            <v>0</v>
          </cell>
          <cell r="R821">
            <v>141598511</v>
          </cell>
          <cell r="S821">
            <v>80</v>
          </cell>
          <cell r="T821">
            <v>0</v>
          </cell>
          <cell r="U821">
            <v>210</v>
          </cell>
          <cell r="W821" t="str">
            <v>#REF!</v>
          </cell>
          <cell r="X821" t="str">
            <v>#REF!</v>
          </cell>
          <cell r="Y821" t="str">
            <v>10. GR</v>
          </cell>
        </row>
        <row r="822">
          <cell r="E822" t="str">
            <v>KARANG MULIA</v>
          </cell>
          <cell r="F822" t="str">
            <v>TA</v>
          </cell>
          <cell r="G822" t="str">
            <v>PO / SP</v>
          </cell>
          <cell r="H822" t="str">
            <v>C.Tel.72/LG 000/DR7-12700000/2021</v>
          </cell>
          <cell r="I822" t="str">
            <v>K.TEL.000958/HK.810/DR7-10400000/2021</v>
          </cell>
          <cell r="J822">
            <v>44299</v>
          </cell>
          <cell r="K822">
            <v>44359</v>
          </cell>
          <cell r="L822">
            <v>172882494</v>
          </cell>
          <cell r="M822">
            <v>46666477</v>
          </cell>
          <cell r="N822">
            <v>219548971</v>
          </cell>
          <cell r="O822">
            <v>0</v>
          </cell>
          <cell r="P822">
            <v>0</v>
          </cell>
          <cell r="Q822">
            <v>0</v>
          </cell>
          <cell r="R822">
            <v>219548971</v>
          </cell>
          <cell r="S822">
            <v>96</v>
          </cell>
          <cell r="T822">
            <v>0</v>
          </cell>
          <cell r="U822">
            <v>429</v>
          </cell>
          <cell r="W822" t="str">
            <v>#REF!</v>
          </cell>
          <cell r="X822" t="str">
            <v>#REF!</v>
          </cell>
          <cell r="Y822" t="str">
            <v>10. GR</v>
          </cell>
        </row>
        <row r="823">
          <cell r="E823" t="str">
            <v>FANDOI</v>
          </cell>
          <cell r="F823" t="str">
            <v>TA</v>
          </cell>
          <cell r="G823" t="str">
            <v>PO / SP</v>
          </cell>
          <cell r="H823" t="str">
            <v>C.Tel.72/LG 000/DR7-12700000/2021</v>
          </cell>
          <cell r="I823" t="str">
            <v>K.TEL.000958/HK.810/DR7-10400000/2021</v>
          </cell>
          <cell r="J823">
            <v>44299</v>
          </cell>
          <cell r="K823">
            <v>44359</v>
          </cell>
          <cell r="L823">
            <v>132850733</v>
          </cell>
          <cell r="M823">
            <v>38193262</v>
          </cell>
          <cell r="N823">
            <v>171043995</v>
          </cell>
          <cell r="O823">
            <v>0</v>
          </cell>
          <cell r="P823">
            <v>0</v>
          </cell>
          <cell r="Q823">
            <v>0</v>
          </cell>
          <cell r="R823">
            <v>171043995</v>
          </cell>
          <cell r="S823">
            <v>136</v>
          </cell>
          <cell r="T823">
            <v>0</v>
          </cell>
          <cell r="U823">
            <v>432</v>
          </cell>
          <cell r="W823" t="str">
            <v>#REF!</v>
          </cell>
          <cell r="X823" t="str">
            <v>#REF!</v>
          </cell>
          <cell r="Y823" t="str">
            <v>10. GR</v>
          </cell>
        </row>
        <row r="824">
          <cell r="E824" t="str">
            <v>ANGKASA</v>
          </cell>
          <cell r="F824" t="str">
            <v>TA</v>
          </cell>
          <cell r="G824" t="str">
            <v>PO / SP</v>
          </cell>
          <cell r="H824" t="str">
            <v>C.Tel.72/LG 000/DR7-12700000/2021</v>
          </cell>
          <cell r="I824" t="str">
            <v>K.TEL.000958/HK.810/DR7-10400000/2021</v>
          </cell>
          <cell r="J824">
            <v>44299</v>
          </cell>
          <cell r="K824">
            <v>44359</v>
          </cell>
          <cell r="L824">
            <v>223044019</v>
          </cell>
          <cell r="M824">
            <v>65450040</v>
          </cell>
          <cell r="N824">
            <v>288494059</v>
          </cell>
          <cell r="O824">
            <v>0</v>
          </cell>
          <cell r="P824">
            <v>0</v>
          </cell>
          <cell r="Q824">
            <v>0</v>
          </cell>
          <cell r="R824">
            <v>288494059</v>
          </cell>
          <cell r="S824">
            <v>144</v>
          </cell>
          <cell r="T824">
            <v>0</v>
          </cell>
          <cell r="U824">
            <v>745</v>
          </cell>
          <cell r="W824" t="str">
            <v>#REF!</v>
          </cell>
          <cell r="X824" t="str">
            <v>#REF!</v>
          </cell>
          <cell r="Y824" t="str">
            <v>10. GR</v>
          </cell>
        </row>
        <row r="825">
          <cell r="E825" t="str">
            <v>R7 MDO LAN PT3 DS PANGU</v>
          </cell>
          <cell r="F825" t="str">
            <v>APPROTECH</v>
          </cell>
          <cell r="G825" t="str">
            <v>DRM / NON PO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96</v>
          </cell>
          <cell r="T825">
            <v>0</v>
          </cell>
          <cell r="U825">
            <v>224</v>
          </cell>
          <cell r="W825" t="str">
            <v>#REF!</v>
          </cell>
          <cell r="X825" t="str">
            <v>#REF!</v>
          </cell>
          <cell r="Y825" t="str">
            <v>02. Delivery Material</v>
          </cell>
        </row>
        <row r="826">
          <cell r="E826" t="str">
            <v>R7 MDO LAN PT3 DS TOMBASIAN</v>
          </cell>
          <cell r="F826" t="str">
            <v>APPROTECH</v>
          </cell>
          <cell r="G826" t="str">
            <v>PO / SP</v>
          </cell>
          <cell r="H826" t="str">
            <v>C.Tel.111/LG 000/DR7-12700000/2021</v>
          </cell>
          <cell r="I826" t="str">
            <v>K.TEL.001864/HK.810/DR7-10400000/2021</v>
          </cell>
          <cell r="J826" t="str">
            <v>29-Apr-2021</v>
          </cell>
          <cell r="K826" t="str">
            <v>1-Agst-2021</v>
          </cell>
          <cell r="L826">
            <v>224296189</v>
          </cell>
          <cell r="M826">
            <v>48806829</v>
          </cell>
          <cell r="N826">
            <v>273103018</v>
          </cell>
          <cell r="O826">
            <v>0</v>
          </cell>
          <cell r="P826">
            <v>0</v>
          </cell>
          <cell r="Q826">
            <v>0</v>
          </cell>
          <cell r="R826">
            <v>273103018</v>
          </cell>
          <cell r="S826">
            <v>176</v>
          </cell>
          <cell r="T826">
            <v>0</v>
          </cell>
          <cell r="U826">
            <v>470</v>
          </cell>
          <cell r="W826" t="str">
            <v>#REF!</v>
          </cell>
          <cell r="X826" t="str">
            <v>#REF!</v>
          </cell>
          <cell r="Y826" t="str">
            <v>02. Delivery Material</v>
          </cell>
        </row>
        <row r="827">
          <cell r="E827" t="str">
            <v>R7 MDO LAN FE PANGU</v>
          </cell>
          <cell r="F827" t="str">
            <v>APPROTECH</v>
          </cell>
          <cell r="G827" t="str">
            <v>PO / SP</v>
          </cell>
          <cell r="H827" t="str">
            <v>C.Tel.111/LG 000/DR7-12700000/2021</v>
          </cell>
          <cell r="I827" t="str">
            <v>K.TEL.001864/HK.810/DR7-10400000/2021</v>
          </cell>
          <cell r="J827" t="str">
            <v>29-Apr-2021</v>
          </cell>
          <cell r="K827" t="str">
            <v>1-Agst-2021</v>
          </cell>
          <cell r="L827">
            <v>131159345</v>
          </cell>
          <cell r="M827">
            <v>47093704</v>
          </cell>
          <cell r="N827">
            <v>178253049</v>
          </cell>
          <cell r="O827">
            <v>0</v>
          </cell>
          <cell r="P827">
            <v>0</v>
          </cell>
          <cell r="Q827">
            <v>0</v>
          </cell>
          <cell r="R827">
            <v>178253049</v>
          </cell>
          <cell r="S827">
            <v>0</v>
          </cell>
          <cell r="T827">
            <v>0</v>
          </cell>
          <cell r="U827">
            <v>0</v>
          </cell>
          <cell r="W827" t="str">
            <v>#REF!</v>
          </cell>
          <cell r="X827" t="str">
            <v>#REF!</v>
          </cell>
          <cell r="Y827" t="str">
            <v>02. Delivery Material</v>
          </cell>
        </row>
        <row r="828">
          <cell r="E828" t="str">
            <v>R7 MDO LAN FE TOMBASIAN</v>
          </cell>
          <cell r="F828" t="str">
            <v>APPROTECH</v>
          </cell>
          <cell r="G828" t="str">
            <v>PO / SP</v>
          </cell>
          <cell r="H828" t="str">
            <v>C.Tel.111/LG 000/DR7-12700000/2021</v>
          </cell>
          <cell r="I828" t="str">
            <v>K.TEL.001864/HK.810/DR7-10400000/2021</v>
          </cell>
          <cell r="J828" t="str">
            <v>29-Apr-2021</v>
          </cell>
          <cell r="K828" t="str">
            <v>1-Agst-2021</v>
          </cell>
          <cell r="L828">
            <v>243794021</v>
          </cell>
          <cell r="M828">
            <v>317661136</v>
          </cell>
          <cell r="N828">
            <v>561455157</v>
          </cell>
          <cell r="O828">
            <v>0</v>
          </cell>
          <cell r="P828">
            <v>0</v>
          </cell>
          <cell r="Q828">
            <v>0</v>
          </cell>
          <cell r="R828">
            <v>561455157</v>
          </cell>
          <cell r="S828">
            <v>0</v>
          </cell>
          <cell r="T828">
            <v>0</v>
          </cell>
          <cell r="U828">
            <v>0</v>
          </cell>
          <cell r="W828" t="str">
            <v>#REF!</v>
          </cell>
          <cell r="X828" t="str">
            <v>#REF!</v>
          </cell>
          <cell r="Y828" t="str">
            <v>02. Delivery Material</v>
          </cell>
        </row>
        <row r="829">
          <cell r="E829" t="str">
            <v>R7 MDO LAN PT3 DS KANONANG</v>
          </cell>
          <cell r="F829" t="str">
            <v>APPROTECH</v>
          </cell>
          <cell r="G829" t="str">
            <v>PO / SP</v>
          </cell>
          <cell r="H829" t="str">
            <v>C.Tel.111/LG 000/DR7-12700000/2021</v>
          </cell>
          <cell r="I829" t="str">
            <v>K.TEL.001864/HK.810/DR7-10400000/2021</v>
          </cell>
          <cell r="J829" t="str">
            <v>29-Apr-2021</v>
          </cell>
          <cell r="K829" t="str">
            <v>1-Agst-2021</v>
          </cell>
          <cell r="L829">
            <v>33765436</v>
          </cell>
          <cell r="M829">
            <v>6349033</v>
          </cell>
          <cell r="N829">
            <v>40114469</v>
          </cell>
          <cell r="O829">
            <v>0</v>
          </cell>
          <cell r="P829">
            <v>0</v>
          </cell>
          <cell r="Q829">
            <v>0</v>
          </cell>
          <cell r="R829">
            <v>40114469</v>
          </cell>
          <cell r="S829">
            <v>48</v>
          </cell>
          <cell r="T829">
            <v>0</v>
          </cell>
          <cell r="U829">
            <v>54</v>
          </cell>
          <cell r="W829" t="str">
            <v>#REF!</v>
          </cell>
          <cell r="X829" t="str">
            <v>#REF!</v>
          </cell>
          <cell r="Y829" t="str">
            <v>02. Delivery Material</v>
          </cell>
        </row>
        <row r="830">
          <cell r="E830" t="str">
            <v>DESA PAO-PAO,RESSA JAYA PRATAMA,GREEN SUDIANG RESIDENCE,Perumahan Anugrah Residence,GRAHA HERMINA RESIDENCE &amp; GEREJA HKBP TAMARUNANG,PENAMBAHAN PERUMNAS SUDIANG</v>
          </cell>
          <cell r="F830" t="str">
            <v>BAGAMAS</v>
          </cell>
          <cell r="G830" t="str">
            <v>PELIMPAHAN</v>
          </cell>
          <cell r="H830" t="str">
            <v>C.Tel.106/LG 000/DR7-12700000/2021</v>
          </cell>
          <cell r="L830">
            <v>508876962</v>
          </cell>
          <cell r="M830">
            <v>80886461</v>
          </cell>
          <cell r="N830">
            <v>589763423</v>
          </cell>
          <cell r="O830">
            <v>0</v>
          </cell>
          <cell r="P830">
            <v>0</v>
          </cell>
          <cell r="Q830">
            <v>0</v>
          </cell>
          <cell r="R830">
            <v>589763423</v>
          </cell>
          <cell r="S830">
            <v>0</v>
          </cell>
          <cell r="T830">
            <v>0</v>
          </cell>
          <cell r="U830">
            <v>0</v>
          </cell>
          <cell r="W830" t="str">
            <v>#REF!</v>
          </cell>
          <cell r="X830" t="str">
            <v>#REF!</v>
          </cell>
          <cell r="Y830" t="str">
            <v>04. Instalasi</v>
          </cell>
        </row>
        <row r="831">
          <cell r="E831" t="str">
            <v>DESA PAO-PAO,RESSA JAYA PRATAMA,GREEN SUDIANG RESIDENCE,Perumahan Anugrah Residence,GRAHA HERMINA RESIDENCE &amp; GEREJA HKBP TAMARUNANG,PENAMBAHAN PERUMNAS SUDIANG</v>
          </cell>
          <cell r="F831" t="str">
            <v>BAGAMAS</v>
          </cell>
          <cell r="G831" t="str">
            <v>PELIMPAHAN</v>
          </cell>
          <cell r="H831" t="str">
            <v>C.Tel.106/LG 000/DR7-12700000/2021</v>
          </cell>
          <cell r="L831">
            <v>508876962</v>
          </cell>
          <cell r="M831">
            <v>80886461</v>
          </cell>
          <cell r="N831">
            <v>589763423</v>
          </cell>
          <cell r="O831">
            <v>0</v>
          </cell>
          <cell r="P831">
            <v>0</v>
          </cell>
          <cell r="Q831">
            <v>0</v>
          </cell>
          <cell r="R831">
            <v>589763423</v>
          </cell>
          <cell r="S831">
            <v>376</v>
          </cell>
          <cell r="T831">
            <v>0</v>
          </cell>
          <cell r="U831">
            <v>1338</v>
          </cell>
          <cell r="W831" t="str">
            <v>#REF!</v>
          </cell>
          <cell r="X831" t="str">
            <v>#REF!</v>
          </cell>
          <cell r="Y831" t="str">
            <v>04. Instalasi</v>
          </cell>
        </row>
        <row r="832">
          <cell r="E832" t="str">
            <v>R7 PRE BAR PT3 NEW DS 3 ODC-BAR-FAJ</v>
          </cell>
          <cell r="F832" t="str">
            <v>BAGAMAS</v>
          </cell>
          <cell r="G832" t="str">
            <v>PO / SP</v>
          </cell>
          <cell r="H832" t="str">
            <v>C.Tel.109/LG 000/DR7-12700000/2021</v>
          </cell>
          <cell r="I832" t="str">
            <v>K.TEL.002310/HK.810/DR7-10400000/2021</v>
          </cell>
          <cell r="L832">
            <v>76758201</v>
          </cell>
          <cell r="M832">
            <v>16212889</v>
          </cell>
          <cell r="N832">
            <v>92971090</v>
          </cell>
          <cell r="O832">
            <v>0</v>
          </cell>
          <cell r="P832">
            <v>0</v>
          </cell>
          <cell r="Q832">
            <v>0</v>
          </cell>
          <cell r="R832">
            <v>92971090</v>
          </cell>
          <cell r="S832">
            <v>88</v>
          </cell>
          <cell r="T832">
            <v>88</v>
          </cell>
          <cell r="U832">
            <v>162</v>
          </cell>
          <cell r="W832" t="str">
            <v>#REF!</v>
          </cell>
          <cell r="X832" t="str">
            <v>#REF!</v>
          </cell>
          <cell r="Y832" t="str">
            <v>06. Selesai CT</v>
          </cell>
        </row>
        <row r="833">
          <cell r="E833" t="str">
            <v>R7 PRE RTP PT3 RANTEPAO CITY</v>
          </cell>
          <cell r="F833" t="str">
            <v>BAGAMAS</v>
          </cell>
          <cell r="G833" t="str">
            <v>PO / SP</v>
          </cell>
          <cell r="H833" t="str">
            <v>C.Tel.109/LG 000/DR7-12700000/2021</v>
          </cell>
          <cell r="I833" t="str">
            <v>K.TEL.002310/HK.810/DR7-10400000/2021</v>
          </cell>
          <cell r="L833">
            <v>747008975</v>
          </cell>
          <cell r="M833">
            <v>154971510</v>
          </cell>
          <cell r="N833">
            <v>901980485</v>
          </cell>
          <cell r="O833">
            <v>0</v>
          </cell>
          <cell r="P833">
            <v>0</v>
          </cell>
          <cell r="Q833">
            <v>0</v>
          </cell>
          <cell r="R833">
            <v>901980485</v>
          </cell>
          <cell r="S833">
            <v>416</v>
          </cell>
          <cell r="T833">
            <v>320</v>
          </cell>
          <cell r="U833">
            <v>1918</v>
          </cell>
          <cell r="W833" t="str">
            <v>#REF!</v>
          </cell>
          <cell r="X833" t="str">
            <v>#REF!</v>
          </cell>
          <cell r="Y833" t="str">
            <v>04. Instalasi</v>
          </cell>
        </row>
        <row r="834">
          <cell r="E834" t="str">
            <v>PERUMAHAN LURUS JAYA LAND 2 SUG-BTN PELITA ASRI JENETALLASA - FE</v>
          </cell>
          <cell r="F834" t="str">
            <v>CELEBES</v>
          </cell>
          <cell r="G834" t="str">
            <v>PO / SP</v>
          </cell>
          <cell r="H834" t="str">
            <v>C.Tel.106/LG 000/DR7-12700000/2021</v>
          </cell>
          <cell r="I834" t="str">
            <v>K.TEL.002273/HK.810/DR7-10400000/2021</v>
          </cell>
          <cell r="J834">
            <v>44322</v>
          </cell>
          <cell r="K834">
            <v>44381</v>
          </cell>
          <cell r="L834">
            <v>113016962</v>
          </cell>
          <cell r="M834">
            <v>39272935</v>
          </cell>
          <cell r="N834">
            <v>152289897</v>
          </cell>
          <cell r="O834">
            <v>0</v>
          </cell>
          <cell r="P834">
            <v>0</v>
          </cell>
          <cell r="Q834">
            <v>0</v>
          </cell>
          <cell r="R834">
            <v>152289897</v>
          </cell>
          <cell r="S834">
            <v>0</v>
          </cell>
          <cell r="T834">
            <v>0</v>
          </cell>
          <cell r="U834">
            <v>0</v>
          </cell>
          <cell r="W834" t="str">
            <v>#REF!</v>
          </cell>
          <cell r="X834" t="str">
            <v>#REF!</v>
          </cell>
          <cell r="Y834" t="str">
            <v>06. Selesai CT</v>
          </cell>
        </row>
        <row r="835">
          <cell r="E835" t="str">
            <v>PERUMAHAN LURUS JAYA LAND 2 SUG-BTN PELITA ASRI JENETALLASA - DS</v>
          </cell>
          <cell r="F835" t="str">
            <v>CELEBES</v>
          </cell>
          <cell r="G835" t="str">
            <v>PO / SP</v>
          </cell>
          <cell r="H835" t="str">
            <v>C.Tel.106/LG 000/DR7-12700000/2021</v>
          </cell>
          <cell r="I835" t="str">
            <v>K.TEL.002273/HK.810/DR7-10400000/2021</v>
          </cell>
          <cell r="J835">
            <v>44322</v>
          </cell>
          <cell r="K835">
            <v>44381</v>
          </cell>
          <cell r="L835">
            <v>636097472</v>
          </cell>
          <cell r="M835">
            <v>141268498</v>
          </cell>
          <cell r="N835">
            <v>777365970</v>
          </cell>
          <cell r="O835">
            <v>0</v>
          </cell>
          <cell r="P835">
            <v>0</v>
          </cell>
          <cell r="Q835">
            <v>0</v>
          </cell>
          <cell r="R835">
            <v>777365970</v>
          </cell>
          <cell r="S835">
            <v>584</v>
          </cell>
          <cell r="T835">
            <v>0</v>
          </cell>
          <cell r="U835">
            <v>1618</v>
          </cell>
          <cell r="W835" t="str">
            <v>#REF!</v>
          </cell>
          <cell r="X835" t="str">
            <v>#REF!</v>
          </cell>
          <cell r="Y835" t="str">
            <v>06. Selesai CT</v>
          </cell>
        </row>
        <row r="836">
          <cell r="E836" t="str">
            <v>Kampus Batari Toja</v>
          </cell>
          <cell r="F836" t="str">
            <v>EKSPANINDO</v>
          </cell>
          <cell r="G836" t="str">
            <v>DRM / NON PO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W836" t="str">
            <v>#REF!</v>
          </cell>
          <cell r="X836" t="str">
            <v>#REF!</v>
          </cell>
          <cell r="Y836" t="str">
            <v>05. Install Done</v>
          </cell>
        </row>
        <row r="837">
          <cell r="E837" t="str">
            <v>Kampus Batari Toja</v>
          </cell>
          <cell r="F837" t="str">
            <v>EKSPANINDO</v>
          </cell>
          <cell r="G837" t="str">
            <v>PO / SP</v>
          </cell>
          <cell r="H837" t="str">
            <v>C.Tel.106/LG 000/DR7-12700000/2021</v>
          </cell>
          <cell r="I837" t="str">
            <v>K.TEL.002122/HK.810/DR7-10400000/2021</v>
          </cell>
          <cell r="J837">
            <v>44320</v>
          </cell>
          <cell r="K837">
            <v>44379</v>
          </cell>
          <cell r="L837">
            <v>913647065</v>
          </cell>
          <cell r="M837">
            <v>204172307</v>
          </cell>
          <cell r="N837">
            <v>1117819372</v>
          </cell>
          <cell r="O837">
            <v>0</v>
          </cell>
          <cell r="P837">
            <v>0</v>
          </cell>
          <cell r="Q837">
            <v>0</v>
          </cell>
          <cell r="R837">
            <v>1117819372</v>
          </cell>
          <cell r="S837">
            <v>560</v>
          </cell>
          <cell r="T837">
            <v>0</v>
          </cell>
          <cell r="U837">
            <v>2330</v>
          </cell>
          <cell r="W837" t="str">
            <v>#REF!</v>
          </cell>
          <cell r="X837" t="str">
            <v>#REF!</v>
          </cell>
          <cell r="Y837" t="str">
            <v>05. Install Done</v>
          </cell>
        </row>
        <row r="838">
          <cell r="E838" t="str">
            <v>R7 PRE PRE PT3 NEW ODC POLE UJUNG LERO</v>
          </cell>
          <cell r="F838" t="str">
            <v>EKSPANINDO</v>
          </cell>
          <cell r="G838" t="str">
            <v>PO / SP</v>
          </cell>
          <cell r="H838" t="str">
            <v>C.Tel.109/LG 000/DR7-12700000/2021</v>
          </cell>
          <cell r="I838" t="str">
            <v>K.TEL.002308/HK.810/DR7-10400000/2021</v>
          </cell>
          <cell r="J838">
            <v>44323</v>
          </cell>
          <cell r="K838">
            <v>44382</v>
          </cell>
          <cell r="L838">
            <v>339394849</v>
          </cell>
          <cell r="M838">
            <v>71739431</v>
          </cell>
          <cell r="N838">
            <v>411134280</v>
          </cell>
          <cell r="O838">
            <v>0</v>
          </cell>
          <cell r="P838">
            <v>0</v>
          </cell>
          <cell r="Q838">
            <v>0</v>
          </cell>
          <cell r="R838">
            <v>411134280</v>
          </cell>
          <cell r="S838">
            <v>256</v>
          </cell>
          <cell r="T838">
            <v>256</v>
          </cell>
          <cell r="U838">
            <v>951</v>
          </cell>
          <cell r="W838" t="str">
            <v>#REF!</v>
          </cell>
          <cell r="X838" t="str">
            <v>#REF!</v>
          </cell>
          <cell r="Y838" t="str">
            <v>06. Selesai CT</v>
          </cell>
        </row>
        <row r="839">
          <cell r="E839" t="str">
            <v>R7 PRE PRE FE NEW ODC POLE UJUNG LERO</v>
          </cell>
          <cell r="F839" t="str">
            <v>EKSPANINDO</v>
          </cell>
          <cell r="G839" t="str">
            <v>PO / SP</v>
          </cell>
          <cell r="H839" t="str">
            <v>C.Tel.109/LG 000/DR7-12700000/2021</v>
          </cell>
          <cell r="I839" t="str">
            <v>K.TEL.002308/HK.810/DR7-10400000/2021</v>
          </cell>
          <cell r="J839">
            <v>44323</v>
          </cell>
          <cell r="K839">
            <v>44382</v>
          </cell>
          <cell r="L839">
            <v>413468065</v>
          </cell>
          <cell r="M839">
            <v>106530397</v>
          </cell>
          <cell r="N839">
            <v>519998462</v>
          </cell>
          <cell r="O839">
            <v>0</v>
          </cell>
          <cell r="P839">
            <v>0</v>
          </cell>
          <cell r="Q839">
            <v>0</v>
          </cell>
          <cell r="R839">
            <v>519998462</v>
          </cell>
          <cell r="S839">
            <v>0</v>
          </cell>
          <cell r="T839">
            <v>0</v>
          </cell>
          <cell r="U839">
            <v>0</v>
          </cell>
          <cell r="W839" t="str">
            <v>#REF!</v>
          </cell>
          <cell r="X839" t="str">
            <v>#REF!</v>
          </cell>
          <cell r="Y839" t="str">
            <v>06. Selesai CT</v>
          </cell>
        </row>
        <row r="840">
          <cell r="E840" t="str">
            <v>R7 PRE MAS PT3 PT-2 &amp; PT-2 PLUS STO MASAMBA</v>
          </cell>
          <cell r="F840" t="str">
            <v>EKSPANINDO</v>
          </cell>
          <cell r="G840" t="str">
            <v>PO / SP</v>
          </cell>
          <cell r="H840" t="str">
            <v>C.Tel.109/LG 000/DR7-12700000/2021</v>
          </cell>
          <cell r="I840" t="str">
            <v>K.TEL.002308/HK.810/DR7-10400000/2021</v>
          </cell>
          <cell r="J840">
            <v>44323</v>
          </cell>
          <cell r="K840">
            <v>44382</v>
          </cell>
          <cell r="L840">
            <v>80167773</v>
          </cell>
          <cell r="M840">
            <v>12652218</v>
          </cell>
          <cell r="N840">
            <v>92819991</v>
          </cell>
          <cell r="O840">
            <v>0</v>
          </cell>
          <cell r="P840">
            <v>0</v>
          </cell>
          <cell r="Q840">
            <v>0</v>
          </cell>
          <cell r="R840">
            <v>92819991</v>
          </cell>
          <cell r="S840">
            <v>208</v>
          </cell>
          <cell r="T840">
            <v>200</v>
          </cell>
          <cell r="U840">
            <v>106</v>
          </cell>
          <cell r="W840" t="str">
            <v>#REF!</v>
          </cell>
          <cell r="X840" t="str">
            <v>#REF!</v>
          </cell>
          <cell r="Y840" t="str">
            <v>06. Selesai CT</v>
          </cell>
        </row>
        <row r="841">
          <cell r="E841" t="str">
            <v>R7 PRE PLW PT3 PT-3 NEW ODC 144 MAN 2 POLEWALI</v>
          </cell>
          <cell r="F841" t="str">
            <v>INATEL</v>
          </cell>
          <cell r="G841" t="str">
            <v>PO / SP</v>
          </cell>
          <cell r="H841" t="str">
            <v>C.Tel.109/LG 000/DR7-12700000/2021</v>
          </cell>
          <cell r="I841" t="str">
            <v>K.TEL.002312/HK.810/DR7-10400000/2021</v>
          </cell>
          <cell r="J841">
            <v>44323</v>
          </cell>
          <cell r="K841">
            <v>44367</v>
          </cell>
          <cell r="L841">
            <v>689350249</v>
          </cell>
          <cell r="M841">
            <v>169282829</v>
          </cell>
          <cell r="N841">
            <v>858633078</v>
          </cell>
          <cell r="O841">
            <v>0</v>
          </cell>
          <cell r="P841">
            <v>0</v>
          </cell>
          <cell r="Q841">
            <v>0</v>
          </cell>
          <cell r="R841">
            <v>858633078</v>
          </cell>
          <cell r="S841">
            <v>392</v>
          </cell>
          <cell r="T841">
            <v>392</v>
          </cell>
          <cell r="U841">
            <v>1440</v>
          </cell>
          <cell r="W841" t="str">
            <v>#REF!</v>
          </cell>
          <cell r="X841" t="str">
            <v>#REF!</v>
          </cell>
          <cell r="Y841" t="str">
            <v>05. Install Done</v>
          </cell>
        </row>
        <row r="842">
          <cell r="E842" t="str">
            <v>R7 PRE PLW FE PT-3 NEW ODC 144 MAN 2 POLEWALI</v>
          </cell>
          <cell r="F842" t="str">
            <v>INATEL</v>
          </cell>
          <cell r="G842" t="str">
            <v>DRM / NON PO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W842" t="str">
            <v>#REF!</v>
          </cell>
          <cell r="X842" t="str">
            <v>#REF!</v>
          </cell>
          <cell r="Y842" t="str">
            <v>05. Install Done</v>
          </cell>
        </row>
        <row r="843">
          <cell r="E843" t="str">
            <v>R7 PRE SIW PT3 PT-2 &amp; PT-2 PLUS STO SIWA</v>
          </cell>
          <cell r="F843" t="str">
            <v>INATEL</v>
          </cell>
          <cell r="G843" t="str">
            <v>PO / SP</v>
          </cell>
          <cell r="H843" t="str">
            <v>C.Tel.109/LG 000/DR7-12700000/2021</v>
          </cell>
          <cell r="I843" t="str">
            <v>K.TEL.002312/HK.810/DR7-10400000/2021</v>
          </cell>
          <cell r="J843">
            <v>44323</v>
          </cell>
          <cell r="K843">
            <v>44367</v>
          </cell>
          <cell r="L843">
            <v>83220011</v>
          </cell>
          <cell r="M843">
            <v>17379526</v>
          </cell>
          <cell r="N843">
            <v>100599537</v>
          </cell>
          <cell r="O843">
            <v>0</v>
          </cell>
          <cell r="P843">
            <v>0</v>
          </cell>
          <cell r="Q843">
            <v>0</v>
          </cell>
          <cell r="R843">
            <v>100599537</v>
          </cell>
          <cell r="S843">
            <v>96</v>
          </cell>
          <cell r="T843">
            <v>104</v>
          </cell>
          <cell r="U843">
            <v>208</v>
          </cell>
          <cell r="W843" t="str">
            <v>#REF!</v>
          </cell>
          <cell r="X843" t="str">
            <v>#REF!</v>
          </cell>
          <cell r="Y843" t="str">
            <v>06. Selesai CT</v>
          </cell>
        </row>
        <row r="844">
          <cell r="E844" t="str">
            <v>R7 KDR BBU PT3 NEW DIST KECAMATAN LEA-LEA</v>
          </cell>
          <cell r="F844" t="str">
            <v>INNANDA</v>
          </cell>
          <cell r="G844" t="str">
            <v>PO / SP</v>
          </cell>
          <cell r="H844" t="str">
            <v>C.Tel.107/LG 000/DR7-12700000/2021</v>
          </cell>
          <cell r="I844" t="str">
            <v>K.TEL.002053/HK.810/DR7-10400000/2021</v>
          </cell>
          <cell r="J844" t="str">
            <v>03-Mei-2021</v>
          </cell>
          <cell r="K844" t="str">
            <v>31-Jul-2021</v>
          </cell>
          <cell r="L844">
            <v>456859603</v>
          </cell>
          <cell r="M844">
            <v>91793920</v>
          </cell>
          <cell r="N844">
            <v>548653523</v>
          </cell>
          <cell r="O844">
            <v>0</v>
          </cell>
          <cell r="P844">
            <v>0</v>
          </cell>
          <cell r="Q844">
            <v>0</v>
          </cell>
          <cell r="R844">
            <v>548653523</v>
          </cell>
          <cell r="S844">
            <v>312</v>
          </cell>
          <cell r="T844">
            <v>0</v>
          </cell>
          <cell r="U844">
            <v>1005</v>
          </cell>
          <cell r="W844" t="str">
            <v>#REF!</v>
          </cell>
          <cell r="X844" t="str">
            <v>#REF!</v>
          </cell>
          <cell r="Y844" t="str">
            <v>04. Instalasi</v>
          </cell>
        </row>
        <row r="845">
          <cell r="E845" t="str">
            <v>R7 KDR BBU PT3 NEW ODC KAMPUNG MAKASSAR BAU BAU</v>
          </cell>
          <cell r="F845" t="str">
            <v>INNANDA</v>
          </cell>
          <cell r="G845" t="str">
            <v>PO / SP</v>
          </cell>
          <cell r="H845" t="str">
            <v>C.Tel.107/LG 000/DR7-12700000/2021</v>
          </cell>
          <cell r="I845" t="str">
            <v>K.TEL.002053/HK.810/DR7-10400000/2021</v>
          </cell>
          <cell r="J845" t="str">
            <v>03-Mei-2021</v>
          </cell>
          <cell r="K845" t="str">
            <v>31-Jul-2021</v>
          </cell>
          <cell r="L845">
            <v>318441755</v>
          </cell>
          <cell r="M845">
            <v>62102408</v>
          </cell>
          <cell r="N845">
            <v>380544163</v>
          </cell>
          <cell r="O845">
            <v>0</v>
          </cell>
          <cell r="P845">
            <v>0</v>
          </cell>
          <cell r="Q845">
            <v>0</v>
          </cell>
          <cell r="R845">
            <v>380544163</v>
          </cell>
          <cell r="S845">
            <v>224</v>
          </cell>
          <cell r="T845">
            <v>0</v>
          </cell>
          <cell r="U845">
            <v>632</v>
          </cell>
          <cell r="W845" t="str">
            <v>#REF!</v>
          </cell>
          <cell r="X845" t="str">
            <v>#REF!</v>
          </cell>
          <cell r="Y845" t="str">
            <v>04. Instalasi</v>
          </cell>
        </row>
        <row r="846">
          <cell r="E846" t="str">
            <v>R7 KDR UNH PT3 NEW ODC ASINUA UNAAHA</v>
          </cell>
          <cell r="F846" t="str">
            <v>INNANDA</v>
          </cell>
          <cell r="G846" t="str">
            <v>PO / SP</v>
          </cell>
          <cell r="H846" t="str">
            <v>C.Tel.107/LG 000/DR7-12700000/2021</v>
          </cell>
          <cell r="I846" t="str">
            <v>K.TEL.002053/HK.810/DR7-10400000/2021</v>
          </cell>
          <cell r="J846" t="str">
            <v>03-Mei-2021</v>
          </cell>
          <cell r="K846" t="str">
            <v>31-Jul-2021</v>
          </cell>
          <cell r="L846">
            <v>645395757</v>
          </cell>
          <cell r="M846">
            <v>122415098</v>
          </cell>
          <cell r="N846">
            <v>767810855</v>
          </cell>
          <cell r="O846">
            <v>0</v>
          </cell>
          <cell r="P846">
            <v>0</v>
          </cell>
          <cell r="Q846">
            <v>0</v>
          </cell>
          <cell r="R846">
            <v>767810855</v>
          </cell>
          <cell r="S846">
            <v>304</v>
          </cell>
          <cell r="T846">
            <v>0</v>
          </cell>
          <cell r="U846">
            <v>1339</v>
          </cell>
          <cell r="W846" t="str">
            <v>#REF!</v>
          </cell>
          <cell r="X846" t="str">
            <v>#REF!</v>
          </cell>
          <cell r="Y846" t="str">
            <v>05. Install Done</v>
          </cell>
        </row>
        <row r="847">
          <cell r="E847" t="str">
            <v>R7 KDR UNH PT3 NEW DIST TUMPAS UNAAHA</v>
          </cell>
          <cell r="F847" t="str">
            <v>INNANDA</v>
          </cell>
          <cell r="G847" t="str">
            <v>PO / SP</v>
          </cell>
          <cell r="H847" t="str">
            <v>C.Tel.107/LG 000/DR7-12700000/2021</v>
          </cell>
          <cell r="I847" t="str">
            <v>K.TEL.002053/HK.810/DR7-10400000/2021</v>
          </cell>
          <cell r="J847" t="str">
            <v>03-Mei-2021</v>
          </cell>
          <cell r="K847" t="str">
            <v>31-Jul-2021</v>
          </cell>
          <cell r="L847">
            <v>639053202</v>
          </cell>
          <cell r="M847">
            <v>134598487</v>
          </cell>
          <cell r="N847">
            <v>773651689</v>
          </cell>
          <cell r="O847">
            <v>0</v>
          </cell>
          <cell r="P847">
            <v>0</v>
          </cell>
          <cell r="Q847">
            <v>0</v>
          </cell>
          <cell r="R847">
            <v>773651689</v>
          </cell>
          <cell r="S847">
            <v>392</v>
          </cell>
          <cell r="T847">
            <v>0</v>
          </cell>
          <cell r="U847">
            <v>1693</v>
          </cell>
          <cell r="W847" t="str">
            <v>#REF!</v>
          </cell>
          <cell r="X847" t="str">
            <v>#REF!</v>
          </cell>
          <cell r="Y847" t="str">
            <v>05. Install Done</v>
          </cell>
        </row>
        <row r="848">
          <cell r="E848" t="str">
            <v>R7 KDR BBU FE NEW ODC KAMPUNG MAKASSAR BAU BAU</v>
          </cell>
          <cell r="F848" t="str">
            <v>INNANDA</v>
          </cell>
          <cell r="G848" t="str">
            <v>PO / SP</v>
          </cell>
          <cell r="H848" t="str">
            <v>C.Tel.107/LG 000/DR7-12700000/2021</v>
          </cell>
          <cell r="I848" t="str">
            <v>K.TEL.002053/HK.810/DR7-10400000/2021</v>
          </cell>
          <cell r="J848" t="str">
            <v>03-Mei-2021</v>
          </cell>
          <cell r="K848" t="str">
            <v>31-Jul-2021</v>
          </cell>
          <cell r="L848">
            <v>104313756</v>
          </cell>
          <cell r="M848">
            <v>27099147</v>
          </cell>
          <cell r="N848">
            <v>131412903</v>
          </cell>
          <cell r="O848">
            <v>0</v>
          </cell>
          <cell r="P848">
            <v>0</v>
          </cell>
          <cell r="Q848">
            <v>0</v>
          </cell>
          <cell r="R848">
            <v>131412903</v>
          </cell>
          <cell r="S848">
            <v>0</v>
          </cell>
          <cell r="T848">
            <v>0</v>
          </cell>
          <cell r="U848">
            <v>0</v>
          </cell>
          <cell r="W848" t="str">
            <v>#REF!</v>
          </cell>
          <cell r="X848" t="str">
            <v>#REF!</v>
          </cell>
          <cell r="Y848" t="str">
            <v>04. Instalasi</v>
          </cell>
        </row>
        <row r="849">
          <cell r="E849" t="str">
            <v>R7 KDR UNH FE NEW ODC ASINUA UNAAHA</v>
          </cell>
          <cell r="F849" t="str">
            <v>INNANDA</v>
          </cell>
          <cell r="G849" t="str">
            <v>PO / SP</v>
          </cell>
          <cell r="H849" t="str">
            <v>C.Tel.107/LG 000/DR7-12700000/2021</v>
          </cell>
          <cell r="I849" t="str">
            <v>K.TEL.002053/HK.810/DR7-10400000/2021</v>
          </cell>
          <cell r="J849" t="str">
            <v>03-Mei-2021</v>
          </cell>
          <cell r="K849" t="str">
            <v>31-Jul-2021</v>
          </cell>
          <cell r="L849">
            <v>166245988</v>
          </cell>
          <cell r="M849">
            <v>43371652</v>
          </cell>
          <cell r="N849">
            <v>209617640</v>
          </cell>
          <cell r="O849">
            <v>0</v>
          </cell>
          <cell r="P849">
            <v>0</v>
          </cell>
          <cell r="Q849">
            <v>0</v>
          </cell>
          <cell r="R849">
            <v>209617640</v>
          </cell>
          <cell r="S849">
            <v>0</v>
          </cell>
          <cell r="T849">
            <v>0</v>
          </cell>
          <cell r="U849">
            <v>0</v>
          </cell>
          <cell r="W849" t="str">
            <v>#REF!</v>
          </cell>
          <cell r="X849" t="str">
            <v>#REF!</v>
          </cell>
          <cell r="Y849" t="str">
            <v>05. Install Done</v>
          </cell>
        </row>
        <row r="850">
          <cell r="E850" t="str">
            <v>SUG-REQ KASMA</v>
          </cell>
          <cell r="F850" t="str">
            <v>MCS</v>
          </cell>
          <cell r="G850" t="str">
            <v>PO / SP</v>
          </cell>
          <cell r="H850" t="str">
            <v>C.Tel.106/LG 000/DR7-12700000/2021</v>
          </cell>
          <cell r="I850" t="str">
            <v>K.TEL.002171/HK.810/DR7-10400000/2021</v>
          </cell>
          <cell r="J850">
            <v>44320</v>
          </cell>
          <cell r="K850">
            <v>44364</v>
          </cell>
          <cell r="L850">
            <v>168345446</v>
          </cell>
          <cell r="M850">
            <v>35885769</v>
          </cell>
          <cell r="N850">
            <v>204231215</v>
          </cell>
          <cell r="O850">
            <v>0</v>
          </cell>
          <cell r="P850">
            <v>0</v>
          </cell>
          <cell r="Q850">
            <v>0</v>
          </cell>
          <cell r="R850">
            <v>204231215</v>
          </cell>
          <cell r="S850">
            <v>120</v>
          </cell>
          <cell r="T850">
            <v>0</v>
          </cell>
          <cell r="U850">
            <v>379</v>
          </cell>
          <cell r="W850" t="str">
            <v>#REF!</v>
          </cell>
          <cell r="X850" t="str">
            <v>#REF!</v>
          </cell>
          <cell r="Y850" t="str">
            <v>06. Selesai CT</v>
          </cell>
        </row>
        <row r="851">
          <cell r="E851" t="str">
            <v>BAROMBONG 2020_09, BONTOA BAROMBONG</v>
          </cell>
          <cell r="F851" t="str">
            <v>MCS</v>
          </cell>
          <cell r="G851" t="str">
            <v>PO / SP</v>
          </cell>
          <cell r="H851" t="str">
            <v>C.Tel.106/LG 000/DR7-12700000/2021</v>
          </cell>
          <cell r="I851" t="str">
            <v>K.TEL.002171/HK.810/DR7-10400000/2021</v>
          </cell>
          <cell r="J851">
            <v>44320</v>
          </cell>
          <cell r="K851">
            <v>44364</v>
          </cell>
          <cell r="L851">
            <v>474174328</v>
          </cell>
          <cell r="M851">
            <v>109123126</v>
          </cell>
          <cell r="N851">
            <v>583297454</v>
          </cell>
          <cell r="O851">
            <v>0</v>
          </cell>
          <cell r="P851">
            <v>0</v>
          </cell>
          <cell r="Q851">
            <v>0</v>
          </cell>
          <cell r="R851">
            <v>583297454</v>
          </cell>
          <cell r="S851">
            <v>280</v>
          </cell>
          <cell r="T851">
            <v>0</v>
          </cell>
          <cell r="U851">
            <v>983</v>
          </cell>
          <cell r="W851" t="str">
            <v>#REF!</v>
          </cell>
          <cell r="X851" t="str">
            <v>#REF!</v>
          </cell>
          <cell r="Y851" t="str">
            <v>06. Selesai CT</v>
          </cell>
        </row>
        <row r="852">
          <cell r="E852" t="str">
            <v>R7 PAL BGI PT3 JALUR DUA BAYANGKARA</v>
          </cell>
          <cell r="F852" t="str">
            <v>MITRATAMA</v>
          </cell>
          <cell r="G852" t="str">
            <v>PO / SP</v>
          </cell>
          <cell r="H852" t="str">
            <v>C.Tel.105/LG 000/DR7-12700000/2021</v>
          </cell>
          <cell r="I852" t="str">
            <v>K.TEL.001920/HK.810/DR7-10400000/2021</v>
          </cell>
          <cell r="K852">
            <v>44365</v>
          </cell>
          <cell r="L852">
            <v>556639601</v>
          </cell>
          <cell r="M852">
            <v>150801639</v>
          </cell>
          <cell r="N852">
            <v>707441240</v>
          </cell>
          <cell r="O852">
            <v>0</v>
          </cell>
          <cell r="P852">
            <v>0</v>
          </cell>
          <cell r="Q852">
            <v>0</v>
          </cell>
          <cell r="R852">
            <v>707441240</v>
          </cell>
          <cell r="S852">
            <v>336</v>
          </cell>
          <cell r="T852">
            <v>0</v>
          </cell>
          <cell r="U852">
            <v>1417</v>
          </cell>
          <cell r="W852" t="str">
            <v>#REF!</v>
          </cell>
          <cell r="X852" t="str">
            <v>#REF!</v>
          </cell>
          <cell r="Y852" t="str">
            <v>05. Install Done</v>
          </cell>
        </row>
        <row r="853">
          <cell r="E853" t="str">
            <v>R7 PAL BGI PT3 JL. JOGUGU SOPHIA</v>
          </cell>
          <cell r="F853" t="str">
            <v>MITRATAMA</v>
          </cell>
          <cell r="G853" t="str">
            <v>PO / SP</v>
          </cell>
          <cell r="H853" t="str">
            <v>C.Tel.105/LG 000/DR7-12700000/2021</v>
          </cell>
          <cell r="I853" t="str">
            <v>K.TEL.001920/HK.810/DR7-10400000/2021</v>
          </cell>
          <cell r="L853">
            <v>236729103</v>
          </cell>
          <cell r="M853">
            <v>53330516</v>
          </cell>
          <cell r="N853">
            <v>290059619</v>
          </cell>
          <cell r="O853">
            <v>0</v>
          </cell>
          <cell r="P853">
            <v>0</v>
          </cell>
          <cell r="Q853">
            <v>0</v>
          </cell>
          <cell r="R853">
            <v>290059619</v>
          </cell>
          <cell r="S853">
            <v>192</v>
          </cell>
          <cell r="T853">
            <v>0</v>
          </cell>
          <cell r="U853">
            <v>712</v>
          </cell>
          <cell r="W853" t="str">
            <v>#REF!</v>
          </cell>
          <cell r="X853" t="str">
            <v>#REF!</v>
          </cell>
          <cell r="Y853" t="str">
            <v>05. Install Done</v>
          </cell>
        </row>
        <row r="854">
          <cell r="E854" t="str">
            <v>R7 PAL BGI FE JALUR DUA BAYANGKARA</v>
          </cell>
          <cell r="F854" t="str">
            <v>MITRATAMA</v>
          </cell>
          <cell r="G854" t="str">
            <v>DRM / NON PO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W854" t="str">
            <v>#REF!</v>
          </cell>
          <cell r="X854" t="str">
            <v>#REF!</v>
          </cell>
          <cell r="Y854" t="str">
            <v>05. Install Done</v>
          </cell>
        </row>
        <row r="855">
          <cell r="E855" t="str">
            <v>R7 PRE ENR PT3 PT-3 NEW ODC 144 KALOSI &amp; PT-2 PLUS ODC-ENR-FAE</v>
          </cell>
          <cell r="F855" t="str">
            <v>MJL</v>
          </cell>
          <cell r="G855" t="str">
            <v>PO / SP</v>
          </cell>
          <cell r="H855" t="str">
            <v>C.Tel.109/LG 000/DR7-12700000/2021</v>
          </cell>
          <cell r="I855" t="str">
            <v>K.TEL.002313/HK.810/DR7-10400000/2021</v>
          </cell>
          <cell r="J855">
            <v>44323</v>
          </cell>
          <cell r="K855">
            <v>44382</v>
          </cell>
          <cell r="L855">
            <v>1184618496</v>
          </cell>
          <cell r="M855">
            <v>268672456</v>
          </cell>
          <cell r="N855">
            <v>1453290952</v>
          </cell>
          <cell r="O855">
            <v>0</v>
          </cell>
          <cell r="P855">
            <v>0</v>
          </cell>
          <cell r="Q855">
            <v>0</v>
          </cell>
          <cell r="R855">
            <v>1453290952</v>
          </cell>
          <cell r="S855">
            <v>608</v>
          </cell>
          <cell r="T855">
            <v>16</v>
          </cell>
          <cell r="U855">
            <v>3331</v>
          </cell>
          <cell r="W855" t="str">
            <v>#REF!</v>
          </cell>
          <cell r="X855" t="str">
            <v>#REF!</v>
          </cell>
          <cell r="Y855" t="str">
            <v>04. Instalasi</v>
          </cell>
        </row>
        <row r="856">
          <cell r="E856" t="str">
            <v>PELELANGAN IKAN BEBA</v>
          </cell>
          <cell r="F856" t="str">
            <v>MKG</v>
          </cell>
          <cell r="G856" t="str">
            <v>PO / SP</v>
          </cell>
          <cell r="H856" t="str">
            <v>C.Tel.106/LG 000/DR7-12700000/2021</v>
          </cell>
          <cell r="I856" t="str">
            <v>K.TEL.002172/HK.810/DR7-10400000/2021</v>
          </cell>
          <cell r="J856">
            <v>44320</v>
          </cell>
          <cell r="K856">
            <v>44364</v>
          </cell>
          <cell r="L856">
            <v>295310741</v>
          </cell>
          <cell r="M856">
            <v>60955496</v>
          </cell>
          <cell r="N856">
            <v>356266237</v>
          </cell>
          <cell r="O856">
            <v>0</v>
          </cell>
          <cell r="P856">
            <v>0</v>
          </cell>
          <cell r="Q856">
            <v>0</v>
          </cell>
          <cell r="R856">
            <v>356266237</v>
          </cell>
          <cell r="S856">
            <v>192</v>
          </cell>
          <cell r="T856">
            <v>0</v>
          </cell>
          <cell r="U856">
            <v>649</v>
          </cell>
          <cell r="W856" t="str">
            <v>#REF!</v>
          </cell>
          <cell r="X856" t="str">
            <v>#REF!</v>
          </cell>
          <cell r="Y856" t="str">
            <v>06. Selesai CT</v>
          </cell>
        </row>
        <row r="857">
          <cell r="E857" t="str">
            <v>JALAN BUDAYA CLUSTER JENETALA, Jl. Poros Malino, Jalan Berdikari II Poros Malino</v>
          </cell>
          <cell r="F857" t="str">
            <v>MKG</v>
          </cell>
          <cell r="G857" t="str">
            <v>PO / SP</v>
          </cell>
          <cell r="H857" t="str">
            <v>C.Tel.106/LG 000/DR7-12700000/2021</v>
          </cell>
          <cell r="I857" t="str">
            <v>K.TEL.002172/HK.810/DR7-10400000/2021</v>
          </cell>
          <cell r="J857">
            <v>44320</v>
          </cell>
          <cell r="K857">
            <v>44364</v>
          </cell>
          <cell r="L857">
            <v>282593906</v>
          </cell>
          <cell r="M857">
            <v>64677226</v>
          </cell>
          <cell r="N857">
            <v>347271132</v>
          </cell>
          <cell r="O857">
            <v>0</v>
          </cell>
          <cell r="P857">
            <v>0</v>
          </cell>
          <cell r="Q857">
            <v>0</v>
          </cell>
          <cell r="R857">
            <v>347271132</v>
          </cell>
          <cell r="S857">
            <v>168</v>
          </cell>
          <cell r="T857">
            <v>0</v>
          </cell>
          <cell r="U857">
            <v>922</v>
          </cell>
          <cell r="W857" t="str">
            <v>#REF!</v>
          </cell>
          <cell r="X857" t="str">
            <v>#REF!</v>
          </cell>
          <cell r="Y857" t="str">
            <v>06. Selesai CT</v>
          </cell>
        </row>
        <row r="858">
          <cell r="E858" t="str">
            <v>R7 PAL PGM PT3 JL. TRANS SULAWESI PAGIMANA</v>
          </cell>
          <cell r="F858" t="str">
            <v>PMP</v>
          </cell>
          <cell r="G858" t="str">
            <v>PO / SP</v>
          </cell>
          <cell r="H858" t="str">
            <v>C.Tel.105/LG 000/DR7-12700000/2021</v>
          </cell>
          <cell r="I858" t="str">
            <v>K.TEL.001921/HK.810/DR7-10400000/2021</v>
          </cell>
          <cell r="J858">
            <v>44316</v>
          </cell>
          <cell r="K858">
            <v>44360</v>
          </cell>
          <cell r="L858">
            <v>645583090</v>
          </cell>
          <cell r="M858">
            <v>158907501</v>
          </cell>
          <cell r="N858">
            <v>804490591</v>
          </cell>
          <cell r="O858">
            <v>0</v>
          </cell>
          <cell r="P858">
            <v>0</v>
          </cell>
          <cell r="Q858">
            <v>0</v>
          </cell>
          <cell r="R858">
            <v>804490591</v>
          </cell>
          <cell r="S858">
            <v>360</v>
          </cell>
          <cell r="T858">
            <v>0</v>
          </cell>
          <cell r="U858">
            <v>1482</v>
          </cell>
          <cell r="W858" t="str">
            <v>#REF!</v>
          </cell>
          <cell r="X858" t="str">
            <v>#REF!</v>
          </cell>
          <cell r="Y858" t="str">
            <v>04. Instalasi</v>
          </cell>
        </row>
        <row r="859">
          <cell r="E859" t="str">
            <v>R7 PAL PGM FE JL. TRANS SULAWESI PAGIMANA</v>
          </cell>
          <cell r="F859" t="str">
            <v>PMP</v>
          </cell>
          <cell r="G859" t="str">
            <v>DRM / NON PO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W859" t="str">
            <v>#REF!</v>
          </cell>
          <cell r="X859" t="str">
            <v>#REF!</v>
          </cell>
          <cell r="Y859" t="str">
            <v>00. Drop</v>
          </cell>
        </row>
        <row r="860">
          <cell r="E860" t="str">
            <v>TKA-CANREGO TAMBAHAN TAKALAR(DES-2020)</v>
          </cell>
          <cell r="F860" t="str">
            <v>PRASETIA</v>
          </cell>
          <cell r="G860" t="str">
            <v>PELIMPAHAN</v>
          </cell>
          <cell r="H860" t="str">
            <v>C.Tel.106/LG 000/DR7-12700000/2021</v>
          </cell>
          <cell r="L860">
            <v>158426190</v>
          </cell>
          <cell r="M860">
            <v>34415566</v>
          </cell>
          <cell r="N860">
            <v>192841756</v>
          </cell>
          <cell r="O860">
            <v>0</v>
          </cell>
          <cell r="P860">
            <v>0</v>
          </cell>
          <cell r="Q860">
            <v>0</v>
          </cell>
          <cell r="R860">
            <v>192841756</v>
          </cell>
          <cell r="S860">
            <v>96</v>
          </cell>
          <cell r="T860">
            <v>96</v>
          </cell>
          <cell r="U860">
            <v>465</v>
          </cell>
          <cell r="W860" t="str">
            <v>#REF!</v>
          </cell>
          <cell r="X860" t="str">
            <v>#REF!</v>
          </cell>
          <cell r="Y860" t="str">
            <v>07. Selesai UT</v>
          </cell>
        </row>
        <row r="861">
          <cell r="E861" t="str">
            <v xml:space="preserve">SampingKanal_NurdinSanrima </v>
          </cell>
          <cell r="F861" t="str">
            <v>RATI</v>
          </cell>
          <cell r="G861" t="str">
            <v>PO / SP</v>
          </cell>
          <cell r="H861" t="str">
            <v>C.Tel.106/LG 000/DR7-12700000/2021</v>
          </cell>
          <cell r="I861" t="str">
            <v>K.TEL.002121/HK.810/DR7-10400000/2021</v>
          </cell>
          <cell r="K861">
            <v>44364</v>
          </cell>
          <cell r="L861">
            <v>45815186</v>
          </cell>
          <cell r="M861">
            <v>10992261</v>
          </cell>
          <cell r="N861">
            <v>56807447</v>
          </cell>
          <cell r="O861">
            <v>0</v>
          </cell>
          <cell r="P861">
            <v>0</v>
          </cell>
          <cell r="Q861">
            <v>0</v>
          </cell>
          <cell r="R861">
            <v>56807447</v>
          </cell>
          <cell r="S861">
            <v>32</v>
          </cell>
          <cell r="T861">
            <v>32</v>
          </cell>
          <cell r="U861">
            <v>129</v>
          </cell>
          <cell r="W861" t="str">
            <v>#REF!</v>
          </cell>
          <cell r="X861" t="str">
            <v>#REF!</v>
          </cell>
          <cell r="Y861" t="str">
            <v>07. Selesai UT</v>
          </cell>
        </row>
        <row r="862">
          <cell r="E862" t="str">
            <v>R7 MDO LBH PT3 PANAMBUANG</v>
          </cell>
          <cell r="F862" t="str">
            <v>SOLUSI AKSES MANDIRI</v>
          </cell>
          <cell r="G862" t="str">
            <v>PO / SP</v>
          </cell>
          <cell r="H862" t="str">
            <v>C.Tel.111/LG 000/DR7-12700000/2021</v>
          </cell>
          <cell r="I862" t="str">
            <v>K.TEL.001868/HK.810/DR7-10400000/2021</v>
          </cell>
          <cell r="J862">
            <v>44315</v>
          </cell>
          <cell r="K862">
            <v>44379</v>
          </cell>
          <cell r="L862">
            <v>450667898</v>
          </cell>
          <cell r="M862">
            <v>95750525</v>
          </cell>
          <cell r="N862">
            <v>546418423</v>
          </cell>
          <cell r="O862">
            <v>0</v>
          </cell>
          <cell r="P862">
            <v>0</v>
          </cell>
          <cell r="Q862">
            <v>0</v>
          </cell>
          <cell r="R862">
            <v>546418423</v>
          </cell>
          <cell r="S862">
            <v>192</v>
          </cell>
          <cell r="T862">
            <v>0</v>
          </cell>
          <cell r="U862">
            <v>990</v>
          </cell>
          <cell r="W862" t="str">
            <v>#REF!</v>
          </cell>
          <cell r="X862" t="str">
            <v>#REF!</v>
          </cell>
          <cell r="Y862" t="str">
            <v>#REF!</v>
          </cell>
        </row>
        <row r="863">
          <cell r="E863" t="str">
            <v>R7 MDO LBH FE PANAMBUANG</v>
          </cell>
          <cell r="F863" t="str">
            <v>SOLUSI AKSES MANDIRI</v>
          </cell>
          <cell r="G863" t="str">
            <v>PO / SP</v>
          </cell>
          <cell r="H863" t="str">
            <v>C.Tel.111/LG 000/DR7-12700000/2021</v>
          </cell>
          <cell r="I863" t="str">
            <v>K.TEL.001868/HK.810/DR7-10400000/2021</v>
          </cell>
          <cell r="J863">
            <v>44315</v>
          </cell>
          <cell r="K863">
            <v>44379</v>
          </cell>
          <cell r="L863">
            <v>255572042</v>
          </cell>
          <cell r="M863">
            <v>77929643</v>
          </cell>
          <cell r="N863">
            <v>333501685</v>
          </cell>
          <cell r="O863">
            <v>0</v>
          </cell>
          <cell r="P863">
            <v>0</v>
          </cell>
          <cell r="Q863">
            <v>0</v>
          </cell>
          <cell r="R863">
            <v>333501685</v>
          </cell>
          <cell r="S863">
            <v>0</v>
          </cell>
          <cell r="T863">
            <v>0</v>
          </cell>
          <cell r="U863">
            <v>0</v>
          </cell>
          <cell r="W863" t="str">
            <v>#REF!</v>
          </cell>
          <cell r="X863" t="str">
            <v>#REF!</v>
          </cell>
        </row>
        <row r="864">
          <cell r="E864" t="str">
            <v>R7 MDO SSI PT3 TIDORE</v>
          </cell>
          <cell r="F864" t="str">
            <v>SOLUSI AKSES MANDIRI</v>
          </cell>
          <cell r="G864" t="str">
            <v>PO / SP</v>
          </cell>
          <cell r="H864" t="str">
            <v>C.Tel.111/LG 000/DR7-12700000/2021</v>
          </cell>
          <cell r="I864" t="str">
            <v>K.TEL.001868/HK.810/DR7-10400000/2021</v>
          </cell>
          <cell r="J864">
            <v>44315</v>
          </cell>
          <cell r="K864">
            <v>44379</v>
          </cell>
          <cell r="L864">
            <v>397769529</v>
          </cell>
          <cell r="M864">
            <v>90471048</v>
          </cell>
          <cell r="N864">
            <v>488240577</v>
          </cell>
          <cell r="O864">
            <v>0</v>
          </cell>
          <cell r="P864">
            <v>0</v>
          </cell>
          <cell r="Q864">
            <v>0</v>
          </cell>
          <cell r="R864">
            <v>488240577</v>
          </cell>
          <cell r="S864">
            <v>168</v>
          </cell>
          <cell r="T864">
            <v>0</v>
          </cell>
          <cell r="U864">
            <v>1083</v>
          </cell>
          <cell r="W864" t="str">
            <v>#REF!</v>
          </cell>
          <cell r="X864" t="str">
            <v>#REF!</v>
          </cell>
        </row>
        <row r="865">
          <cell r="E865" t="str">
            <v xml:space="preserve"> POROS LEPPANGENG WATAMPONE</v>
          </cell>
          <cell r="F865" t="str">
            <v>SIPAKALEBBI</v>
          </cell>
          <cell r="G865" t="str">
            <v>PO / SP</v>
          </cell>
          <cell r="H865" t="str">
            <v>C.Tel.106/LG 000/DR7-12700000/2021</v>
          </cell>
          <cell r="I865" t="str">
            <v>K.TEL.002170/HK.810/DR7-10400000/2021</v>
          </cell>
          <cell r="J865">
            <v>44320</v>
          </cell>
          <cell r="K865">
            <v>44379</v>
          </cell>
          <cell r="L865">
            <v>209238131</v>
          </cell>
          <cell r="M865">
            <v>63438831</v>
          </cell>
          <cell r="N865">
            <v>272676962</v>
          </cell>
          <cell r="O865">
            <v>0</v>
          </cell>
          <cell r="P865">
            <v>0</v>
          </cell>
          <cell r="Q865">
            <v>0</v>
          </cell>
          <cell r="R865">
            <v>272676962</v>
          </cell>
          <cell r="S865">
            <v>0</v>
          </cell>
          <cell r="T865">
            <v>0</v>
          </cell>
          <cell r="U865">
            <v>0</v>
          </cell>
          <cell r="W865" t="str">
            <v>#REF!</v>
          </cell>
          <cell r="X865" t="str">
            <v>#REF!</v>
          </cell>
          <cell r="Y865" t="str">
            <v>04. Instalasi</v>
          </cell>
        </row>
        <row r="866">
          <cell r="E866" t="str">
            <v xml:space="preserve"> POROS LEPPANGENG WATAMPONE</v>
          </cell>
          <cell r="F866" t="str">
            <v>SIPAKALEBBI</v>
          </cell>
          <cell r="G866" t="str">
            <v>PO / SP</v>
          </cell>
          <cell r="H866" t="str">
            <v>C.Tel.106/LG 000/DR7-12700000/2021</v>
          </cell>
          <cell r="I866" t="str">
            <v>K.TEL.002170/HK.810/DR7-10400000/2021</v>
          </cell>
          <cell r="J866">
            <v>44320</v>
          </cell>
          <cell r="K866">
            <v>44379</v>
          </cell>
          <cell r="L866">
            <v>732275164</v>
          </cell>
          <cell r="M866">
            <v>160817541</v>
          </cell>
          <cell r="N866">
            <v>893092705</v>
          </cell>
          <cell r="O866">
            <v>0</v>
          </cell>
          <cell r="P866">
            <v>0</v>
          </cell>
          <cell r="Q866">
            <v>0</v>
          </cell>
          <cell r="R866">
            <v>893092705</v>
          </cell>
          <cell r="S866">
            <v>496</v>
          </cell>
          <cell r="T866">
            <v>0</v>
          </cell>
          <cell r="U866">
            <v>2318</v>
          </cell>
          <cell r="W866" t="str">
            <v>#REF!</v>
          </cell>
          <cell r="X866" t="str">
            <v>#REF!</v>
          </cell>
          <cell r="Y866" t="str">
            <v>05. Install Done</v>
          </cell>
        </row>
        <row r="867">
          <cell r="E867" t="str">
            <v xml:space="preserve">VILLA MUTIARA BIRU, ASRI, JELITA, BERDIKARI </v>
          </cell>
          <cell r="F867" t="str">
            <v>SIPORENNU</v>
          </cell>
          <cell r="G867" t="str">
            <v>PO / SP</v>
          </cell>
          <cell r="H867" t="str">
            <v>C.Tel.106/LG 000/DR7-12700000/2021</v>
          </cell>
          <cell r="I867" t="str">
            <v>K.TEL.002272/HK.810/DR7-10400000/2021</v>
          </cell>
          <cell r="J867">
            <v>44322</v>
          </cell>
          <cell r="K867">
            <v>44351</v>
          </cell>
          <cell r="L867">
            <v>248373882</v>
          </cell>
          <cell r="M867">
            <v>56765633</v>
          </cell>
          <cell r="N867">
            <v>305139515</v>
          </cell>
          <cell r="O867">
            <v>0</v>
          </cell>
          <cell r="P867">
            <v>0</v>
          </cell>
          <cell r="Q867">
            <v>0</v>
          </cell>
          <cell r="R867">
            <v>305139515</v>
          </cell>
          <cell r="S867">
            <v>168</v>
          </cell>
          <cell r="T867">
            <v>0</v>
          </cell>
          <cell r="U867">
            <v>666</v>
          </cell>
          <cell r="W867" t="str">
            <v>#REF!</v>
          </cell>
          <cell r="X867" t="str">
            <v>#REF!</v>
          </cell>
          <cell r="Y867" t="str">
            <v>04. Instalasi</v>
          </cell>
        </row>
        <row r="868">
          <cell r="E868" t="str">
            <v xml:space="preserve">RACHITA REGENSI </v>
          </cell>
          <cell r="F868" t="str">
            <v>SIPORENNU</v>
          </cell>
          <cell r="G868" t="str">
            <v>DRM / NON PO</v>
          </cell>
          <cell r="L868">
            <v>89806601</v>
          </cell>
          <cell r="M868">
            <v>19843044</v>
          </cell>
          <cell r="N868">
            <v>109649645</v>
          </cell>
          <cell r="O868">
            <v>0</v>
          </cell>
          <cell r="P868">
            <v>0</v>
          </cell>
          <cell r="Q868">
            <v>0</v>
          </cell>
          <cell r="R868">
            <v>109649645</v>
          </cell>
          <cell r="S868">
            <v>96</v>
          </cell>
          <cell r="T868">
            <v>0</v>
          </cell>
          <cell r="U868">
            <v>194</v>
          </cell>
          <cell r="W868" t="str">
            <v>#REF!</v>
          </cell>
          <cell r="X868" t="str">
            <v>#REF!</v>
          </cell>
          <cell r="Y868" t="str">
            <v>06. Selesai CT</v>
          </cell>
        </row>
        <row r="869">
          <cell r="E869" t="str">
            <v>TAPPANJENG/BANTAENG KOTA</v>
          </cell>
          <cell r="F869" t="str">
            <v>SPM</v>
          </cell>
          <cell r="G869" t="str">
            <v>DRM / NON PO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W869" t="str">
            <v>#REF!</v>
          </cell>
          <cell r="X869" t="str">
            <v>#REF!</v>
          </cell>
          <cell r="Y869" t="str">
            <v>04. Instalasi</v>
          </cell>
        </row>
        <row r="870">
          <cell r="E870" t="str">
            <v>TAPPANJENG/BANTAENG KOTA</v>
          </cell>
          <cell r="F870" t="str">
            <v>SPM</v>
          </cell>
          <cell r="G870" t="str">
            <v>PO / SP</v>
          </cell>
          <cell r="H870" t="str">
            <v>C.Tel.106/LG 000/DR7-12700000/2021</v>
          </cell>
          <cell r="I870" t="str">
            <v xml:space="preserve">K.TEL.002309/HK.810/DR7-10400000/2021
                </v>
          </cell>
          <cell r="J870">
            <v>44323</v>
          </cell>
          <cell r="K870">
            <v>44382</v>
          </cell>
          <cell r="L870">
            <v>577044355</v>
          </cell>
          <cell r="M870">
            <v>154995664</v>
          </cell>
          <cell r="N870">
            <v>732040019</v>
          </cell>
          <cell r="O870">
            <v>0</v>
          </cell>
          <cell r="P870">
            <v>0</v>
          </cell>
          <cell r="Q870">
            <v>0</v>
          </cell>
          <cell r="R870">
            <v>732040019</v>
          </cell>
          <cell r="S870">
            <v>448</v>
          </cell>
          <cell r="T870">
            <v>0</v>
          </cell>
          <cell r="U870">
            <v>1581</v>
          </cell>
          <cell r="W870" t="str">
            <v>#REF!</v>
          </cell>
          <cell r="X870" t="str">
            <v>#REF!</v>
          </cell>
          <cell r="Y870" t="str">
            <v>05. Install Done</v>
          </cell>
        </row>
        <row r="871">
          <cell r="E871" t="str">
            <v>R7 GTO ISM PT3 SIDOARJO TOLANGOHULA</v>
          </cell>
          <cell r="F871" t="str">
            <v>TA</v>
          </cell>
          <cell r="G871" t="str">
            <v>DRM / NON PO</v>
          </cell>
          <cell r="L871">
            <v>20937585</v>
          </cell>
          <cell r="M871">
            <v>2503995</v>
          </cell>
          <cell r="N871">
            <v>23441580</v>
          </cell>
          <cell r="O871">
            <v>0</v>
          </cell>
          <cell r="P871">
            <v>0</v>
          </cell>
          <cell r="Q871">
            <v>0</v>
          </cell>
          <cell r="R871">
            <v>23441580</v>
          </cell>
          <cell r="S871">
            <v>72</v>
          </cell>
          <cell r="T871">
            <v>48</v>
          </cell>
          <cell r="U871">
            <v>0</v>
          </cell>
          <cell r="W871" t="str">
            <v>#REF!</v>
          </cell>
          <cell r="X871" t="str">
            <v>#REF!</v>
          </cell>
          <cell r="Y871" t="str">
            <v>05. Install Done</v>
          </cell>
        </row>
        <row r="872">
          <cell r="E872" t="str">
            <v>R7 GTO GTL PT3 MOODU, KOTA TIMUR</v>
          </cell>
          <cell r="F872" t="str">
            <v>TA</v>
          </cell>
          <cell r="G872" t="str">
            <v>DRM / NON PO</v>
          </cell>
          <cell r="L872">
            <v>13696274</v>
          </cell>
          <cell r="M872">
            <v>3039926</v>
          </cell>
          <cell r="N872">
            <v>16736200</v>
          </cell>
          <cell r="O872">
            <v>0</v>
          </cell>
          <cell r="P872">
            <v>0</v>
          </cell>
          <cell r="Q872">
            <v>0</v>
          </cell>
          <cell r="R872">
            <v>16736200</v>
          </cell>
          <cell r="S872">
            <v>24</v>
          </cell>
          <cell r="T872">
            <v>24</v>
          </cell>
          <cell r="U872">
            <v>31</v>
          </cell>
          <cell r="W872" t="str">
            <v>#REF!</v>
          </cell>
          <cell r="X872" t="str">
            <v>#REF!</v>
          </cell>
          <cell r="Y872" t="str">
            <v>05. Install Done</v>
          </cell>
        </row>
        <row r="873">
          <cell r="E873" t="str">
            <v>R7 GTO GTL PT3 PERUMNAS KEJAKSAAN TINGGI TINALOGA</v>
          </cell>
          <cell r="F873" t="str">
            <v>TA</v>
          </cell>
          <cell r="G873" t="str">
            <v>DRM / NON PO</v>
          </cell>
          <cell r="L873">
            <v>44655731</v>
          </cell>
          <cell r="M873">
            <v>8823691</v>
          </cell>
          <cell r="N873">
            <v>53479422</v>
          </cell>
          <cell r="O873">
            <v>0</v>
          </cell>
          <cell r="P873">
            <v>0</v>
          </cell>
          <cell r="Q873">
            <v>0</v>
          </cell>
          <cell r="R873">
            <v>53479422</v>
          </cell>
          <cell r="S873">
            <v>40</v>
          </cell>
          <cell r="T873">
            <v>40</v>
          </cell>
          <cell r="U873">
            <v>72</v>
          </cell>
          <cell r="W873" t="str">
            <v>#REF!</v>
          </cell>
          <cell r="X873" t="str">
            <v>#REF!</v>
          </cell>
          <cell r="Y873" t="str">
            <v>05. Install Done</v>
          </cell>
        </row>
        <row r="874">
          <cell r="E874" t="str">
            <v>R7 GTO MRS PT3 BUHU JAYA, PAGUAT</v>
          </cell>
          <cell r="F874" t="str">
            <v>TA</v>
          </cell>
          <cell r="G874" t="str">
            <v>DRM / NON PO</v>
          </cell>
          <cell r="L874">
            <v>37006083</v>
          </cell>
          <cell r="M874">
            <v>9753207</v>
          </cell>
          <cell r="N874">
            <v>46759290</v>
          </cell>
          <cell r="O874">
            <v>0</v>
          </cell>
          <cell r="P874">
            <v>0</v>
          </cell>
          <cell r="Q874">
            <v>0</v>
          </cell>
          <cell r="R874">
            <v>46759290</v>
          </cell>
          <cell r="S874">
            <v>32</v>
          </cell>
          <cell r="T874">
            <v>24</v>
          </cell>
          <cell r="U874">
            <v>172</v>
          </cell>
          <cell r="W874" t="str">
            <v>#REF!</v>
          </cell>
          <cell r="X874" t="str">
            <v>#REF!</v>
          </cell>
          <cell r="Y874" t="str">
            <v>05. Install Done</v>
          </cell>
        </row>
        <row r="875">
          <cell r="E875" t="str">
            <v>R7 GTO GTL PT3 FTTH PERUM TUNAS MANDIRI. Jl. Rusli Datau II, Dulomo</v>
          </cell>
          <cell r="F875" t="str">
            <v>TA</v>
          </cell>
          <cell r="G875" t="str">
            <v>DRM / NON PO</v>
          </cell>
          <cell r="L875">
            <v>44735973</v>
          </cell>
          <cell r="M875">
            <v>10211215</v>
          </cell>
          <cell r="N875">
            <v>54947188</v>
          </cell>
          <cell r="O875">
            <v>0</v>
          </cell>
          <cell r="P875">
            <v>0</v>
          </cell>
          <cell r="Q875">
            <v>0</v>
          </cell>
          <cell r="R875">
            <v>54947188</v>
          </cell>
          <cell r="S875">
            <v>32</v>
          </cell>
          <cell r="T875">
            <v>32</v>
          </cell>
          <cell r="U875">
            <v>124</v>
          </cell>
          <cell r="W875" t="str">
            <v>#REF!</v>
          </cell>
          <cell r="X875" t="str">
            <v>#REF!</v>
          </cell>
          <cell r="Y875" t="str">
            <v>05. Install Done</v>
          </cell>
        </row>
        <row r="876">
          <cell r="E876" t="str">
            <v>R7 GTO MRS PT3 Botubilotahu Indah</v>
          </cell>
          <cell r="F876" t="str">
            <v>TA</v>
          </cell>
          <cell r="G876" t="str">
            <v>DRM / NON PO</v>
          </cell>
          <cell r="L876">
            <v>10410457</v>
          </cell>
          <cell r="M876">
            <v>3614151</v>
          </cell>
          <cell r="N876">
            <v>14024608</v>
          </cell>
          <cell r="O876">
            <v>0</v>
          </cell>
          <cell r="P876">
            <v>0</v>
          </cell>
          <cell r="Q876">
            <v>0</v>
          </cell>
          <cell r="R876">
            <v>14024608</v>
          </cell>
          <cell r="S876">
            <v>8</v>
          </cell>
          <cell r="T876">
            <v>8</v>
          </cell>
          <cell r="U876">
            <v>47</v>
          </cell>
          <cell r="W876" t="str">
            <v>#REF!</v>
          </cell>
          <cell r="X876" t="str">
            <v>#REF!</v>
          </cell>
          <cell r="Y876" t="str">
            <v>05. Install Done</v>
          </cell>
        </row>
        <row r="877">
          <cell r="E877" t="str">
            <v>R7 GTO MRS PT3 KODIM 1313 POHUWATO</v>
          </cell>
          <cell r="F877" t="str">
            <v>TA</v>
          </cell>
          <cell r="G877" t="str">
            <v>DRM / NON PO</v>
          </cell>
          <cell r="L877">
            <v>34770426</v>
          </cell>
          <cell r="M877">
            <v>10598081</v>
          </cell>
          <cell r="N877">
            <v>45368507</v>
          </cell>
          <cell r="O877">
            <v>0</v>
          </cell>
          <cell r="P877">
            <v>0</v>
          </cell>
          <cell r="Q877">
            <v>0</v>
          </cell>
          <cell r="R877">
            <v>45368507</v>
          </cell>
          <cell r="S877">
            <v>24</v>
          </cell>
          <cell r="T877">
            <v>24</v>
          </cell>
          <cell r="U877">
            <v>170</v>
          </cell>
          <cell r="W877" t="str">
            <v>#REF!</v>
          </cell>
          <cell r="X877" t="str">
            <v>#REF!</v>
          </cell>
          <cell r="Y877" t="str">
            <v>05. Install Done</v>
          </cell>
        </row>
        <row r="878">
          <cell r="E878" t="str">
            <v>R7 GTO TLG PT3 Jl. Sartika, Luwoo, Telaga</v>
          </cell>
          <cell r="F878" t="str">
            <v>TA</v>
          </cell>
          <cell r="G878" t="str">
            <v>DRM / NON PO</v>
          </cell>
          <cell r="L878">
            <v>85728604</v>
          </cell>
          <cell r="M878">
            <v>20752839</v>
          </cell>
          <cell r="N878">
            <v>106481443</v>
          </cell>
          <cell r="O878">
            <v>0</v>
          </cell>
          <cell r="P878">
            <v>0</v>
          </cell>
          <cell r="Q878">
            <v>0</v>
          </cell>
          <cell r="R878">
            <v>106481443</v>
          </cell>
          <cell r="S878">
            <v>56</v>
          </cell>
          <cell r="T878">
            <v>56</v>
          </cell>
          <cell r="U878">
            <v>256</v>
          </cell>
          <cell r="W878" t="str">
            <v>#REF!</v>
          </cell>
          <cell r="X878" t="str">
            <v>#REF!</v>
          </cell>
          <cell r="Y878" t="str">
            <v>05. Install Done</v>
          </cell>
        </row>
        <row r="879">
          <cell r="E879" t="str">
            <v>R7 GTO GTL PT3 JL. TAMAN BUAH, TALANGO KABILA</v>
          </cell>
          <cell r="F879" t="str">
            <v>TA</v>
          </cell>
          <cell r="G879" t="str">
            <v>DRM / NON PO</v>
          </cell>
          <cell r="L879">
            <v>77330336</v>
          </cell>
          <cell r="M879">
            <v>15812132</v>
          </cell>
          <cell r="N879">
            <v>93142468</v>
          </cell>
          <cell r="O879">
            <v>0</v>
          </cell>
          <cell r="P879">
            <v>0</v>
          </cell>
          <cell r="Q879">
            <v>0</v>
          </cell>
          <cell r="R879">
            <v>93142468</v>
          </cell>
          <cell r="S879">
            <v>48</v>
          </cell>
          <cell r="T879">
            <v>48</v>
          </cell>
          <cell r="U879">
            <v>160</v>
          </cell>
          <cell r="W879" t="str">
            <v>#REF!</v>
          </cell>
          <cell r="X879" t="str">
            <v>#REF!</v>
          </cell>
          <cell r="Y879" t="str">
            <v>05. Install Done</v>
          </cell>
        </row>
        <row r="880">
          <cell r="E880" t="str">
            <v>R7 GTO ISM PT3 BULAHU TIBAWA-ISIMU</v>
          </cell>
          <cell r="F880" t="str">
            <v>TA</v>
          </cell>
          <cell r="G880" t="str">
            <v>DRM / NON PO</v>
          </cell>
          <cell r="L880">
            <v>82408754</v>
          </cell>
          <cell r="M880">
            <v>17671872</v>
          </cell>
          <cell r="N880">
            <v>100080626</v>
          </cell>
          <cell r="O880">
            <v>0</v>
          </cell>
          <cell r="P880">
            <v>0</v>
          </cell>
          <cell r="Q880">
            <v>0</v>
          </cell>
          <cell r="R880">
            <v>100080626</v>
          </cell>
          <cell r="S880">
            <v>48</v>
          </cell>
          <cell r="T880">
            <v>0</v>
          </cell>
          <cell r="U880">
            <v>138</v>
          </cell>
          <cell r="W880" t="str">
            <v>#REF!</v>
          </cell>
          <cell r="X880" t="str">
            <v>#REF!</v>
          </cell>
          <cell r="Y880" t="str">
            <v>05. Install Done</v>
          </cell>
        </row>
        <row r="881">
          <cell r="E881" t="str">
            <v>R7 GTO TLG PT3 PERUM BINTANG TELAGA MURNI</v>
          </cell>
          <cell r="F881" t="str">
            <v>TA</v>
          </cell>
          <cell r="G881" t="str">
            <v>DRM / NON PO</v>
          </cell>
          <cell r="L881">
            <v>114181950</v>
          </cell>
          <cell r="M881">
            <v>30093270</v>
          </cell>
          <cell r="N881">
            <v>144275220</v>
          </cell>
          <cell r="O881">
            <v>0</v>
          </cell>
          <cell r="P881">
            <v>0</v>
          </cell>
          <cell r="Q881">
            <v>0</v>
          </cell>
          <cell r="R881">
            <v>144275220</v>
          </cell>
          <cell r="S881">
            <v>64</v>
          </cell>
          <cell r="T881">
            <v>64</v>
          </cell>
          <cell r="U881">
            <v>429</v>
          </cell>
          <cell r="W881" t="str">
            <v>#REF!</v>
          </cell>
          <cell r="X881" t="str">
            <v>#REF!</v>
          </cell>
          <cell r="Y881" t="str">
            <v>05. Install Done</v>
          </cell>
        </row>
        <row r="882">
          <cell r="E882" t="str">
            <v>R7 GTO MRS PT3 BANUROJA MARISA</v>
          </cell>
          <cell r="F882" t="str">
            <v>TA</v>
          </cell>
          <cell r="G882" t="str">
            <v>DRM / NON PO</v>
          </cell>
          <cell r="L882">
            <v>206531119</v>
          </cell>
          <cell r="M882">
            <v>47020896</v>
          </cell>
          <cell r="N882">
            <v>253552015</v>
          </cell>
          <cell r="O882">
            <v>0</v>
          </cell>
          <cell r="P882">
            <v>0</v>
          </cell>
          <cell r="Q882">
            <v>0</v>
          </cell>
          <cell r="R882">
            <v>253552015</v>
          </cell>
          <cell r="S882">
            <v>112</v>
          </cell>
          <cell r="T882">
            <v>0</v>
          </cell>
          <cell r="U882">
            <v>443</v>
          </cell>
          <cell r="W882" t="str">
            <v>#REF!</v>
          </cell>
          <cell r="X882" t="str">
            <v>#REF!</v>
          </cell>
          <cell r="Y882" t="str">
            <v>05. Install Done</v>
          </cell>
        </row>
        <row r="883">
          <cell r="E883" t="str">
            <v>R7 GTO MRS PT3 MALAMAHU PAGUAT</v>
          </cell>
          <cell r="F883" t="str">
            <v>TA</v>
          </cell>
          <cell r="G883" t="str">
            <v>DRM / NON PO</v>
          </cell>
          <cell r="L883">
            <v>30343543</v>
          </cell>
          <cell r="M883">
            <v>6720932</v>
          </cell>
          <cell r="N883">
            <v>37064475</v>
          </cell>
          <cell r="O883">
            <v>0</v>
          </cell>
          <cell r="P883">
            <v>0</v>
          </cell>
          <cell r="Q883">
            <v>0</v>
          </cell>
          <cell r="R883">
            <v>37064475</v>
          </cell>
          <cell r="S883">
            <v>16</v>
          </cell>
          <cell r="T883">
            <v>16</v>
          </cell>
          <cell r="U883">
            <v>56</v>
          </cell>
          <cell r="W883" t="str">
            <v>#REF!</v>
          </cell>
          <cell r="X883" t="str">
            <v>#REF!</v>
          </cell>
          <cell r="Y883" t="str">
            <v>05. Install Done</v>
          </cell>
        </row>
        <row r="884">
          <cell r="E884" t="str">
            <v>R7 GTO ISM PT3 DULUPI 2</v>
          </cell>
          <cell r="F884" t="str">
            <v>TA</v>
          </cell>
          <cell r="G884" t="str">
            <v>DRM / NON PO</v>
          </cell>
          <cell r="L884">
            <v>355503501</v>
          </cell>
          <cell r="M884">
            <v>76632536</v>
          </cell>
          <cell r="N884">
            <v>432136037</v>
          </cell>
          <cell r="O884">
            <v>0</v>
          </cell>
          <cell r="P884">
            <v>0</v>
          </cell>
          <cell r="Q884">
            <v>0</v>
          </cell>
          <cell r="R884">
            <v>432136037</v>
          </cell>
          <cell r="S884">
            <v>184</v>
          </cell>
          <cell r="T884">
            <v>0</v>
          </cell>
          <cell r="U884">
            <v>775</v>
          </cell>
          <cell r="W884" t="str">
            <v>#REF!</v>
          </cell>
          <cell r="X884" t="str">
            <v>#REF!</v>
          </cell>
          <cell r="Y884" t="str">
            <v>04. Instalasi</v>
          </cell>
        </row>
        <row r="885">
          <cell r="E885" t="str">
            <v>R7 GTO GTL PT3 DUTOHE GORONTALO</v>
          </cell>
          <cell r="F885" t="str">
            <v>TA</v>
          </cell>
          <cell r="G885" t="str">
            <v>DRM / NON PO</v>
          </cell>
          <cell r="L885">
            <v>100224804</v>
          </cell>
          <cell r="M885">
            <v>22444124</v>
          </cell>
          <cell r="N885">
            <v>122668928</v>
          </cell>
          <cell r="O885">
            <v>0</v>
          </cell>
          <cell r="P885">
            <v>0</v>
          </cell>
          <cell r="Q885">
            <v>0</v>
          </cell>
          <cell r="R885">
            <v>122668928</v>
          </cell>
          <cell r="S885">
            <v>48</v>
          </cell>
          <cell r="T885">
            <v>48</v>
          </cell>
          <cell r="U885">
            <v>210</v>
          </cell>
          <cell r="W885" t="str">
            <v>#REF!</v>
          </cell>
          <cell r="X885" t="str">
            <v>#REF!</v>
          </cell>
          <cell r="Y885" t="str">
            <v>05. Install Done</v>
          </cell>
        </row>
        <row r="886">
          <cell r="E886" t="str">
            <v>R7 GTO ISM PT3 DULUPI 1</v>
          </cell>
          <cell r="F886" t="str">
            <v>TA</v>
          </cell>
          <cell r="G886" t="str">
            <v>DRM / NON PO</v>
          </cell>
          <cell r="L886">
            <v>145420489</v>
          </cell>
          <cell r="M886">
            <v>34115191</v>
          </cell>
          <cell r="N886">
            <v>179535680</v>
          </cell>
          <cell r="O886">
            <v>0</v>
          </cell>
          <cell r="P886">
            <v>0</v>
          </cell>
          <cell r="Q886">
            <v>0</v>
          </cell>
          <cell r="R886">
            <v>179535680</v>
          </cell>
          <cell r="S886">
            <v>64</v>
          </cell>
          <cell r="T886">
            <v>0</v>
          </cell>
          <cell r="U886">
            <v>387</v>
          </cell>
          <cell r="W886" t="str">
            <v>#REF!</v>
          </cell>
          <cell r="X886" t="str">
            <v>#REF!</v>
          </cell>
          <cell r="Y886" t="str">
            <v>04. Instalasi</v>
          </cell>
        </row>
        <row r="887">
          <cell r="E887" t="str">
            <v>R7 GTO ISM PT3 ASPARAGA 1</v>
          </cell>
          <cell r="F887" t="str">
            <v>TA</v>
          </cell>
          <cell r="G887" t="str">
            <v>DRM / NON PO</v>
          </cell>
          <cell r="L887">
            <v>522265341</v>
          </cell>
          <cell r="M887">
            <v>102414559</v>
          </cell>
          <cell r="N887">
            <v>624679900</v>
          </cell>
          <cell r="O887">
            <v>0</v>
          </cell>
          <cell r="P887">
            <v>0</v>
          </cell>
          <cell r="Q887">
            <v>0</v>
          </cell>
          <cell r="R887">
            <v>624679900</v>
          </cell>
          <cell r="S887">
            <v>200</v>
          </cell>
          <cell r="T887">
            <v>0</v>
          </cell>
          <cell r="U887">
            <v>1028</v>
          </cell>
          <cell r="W887" t="str">
            <v>#REF!</v>
          </cell>
          <cell r="X887" t="str">
            <v>#REF!</v>
          </cell>
          <cell r="Y887" t="str">
            <v>04. Instalasi</v>
          </cell>
        </row>
        <row r="888">
          <cell r="E888" t="str">
            <v>R7 GTO ISM PT3 ASPARAGA 2</v>
          </cell>
          <cell r="F888" t="str">
            <v>TA</v>
          </cell>
          <cell r="G888" t="str">
            <v>DRM / NON PO</v>
          </cell>
          <cell r="L888">
            <v>535001484</v>
          </cell>
          <cell r="M888">
            <v>109426454</v>
          </cell>
          <cell r="N888">
            <v>644427938</v>
          </cell>
          <cell r="O888">
            <v>0</v>
          </cell>
          <cell r="P888">
            <v>0</v>
          </cell>
          <cell r="Q888">
            <v>0</v>
          </cell>
          <cell r="R888">
            <v>644427938</v>
          </cell>
          <cell r="S888">
            <v>168</v>
          </cell>
          <cell r="T888">
            <v>0</v>
          </cell>
          <cell r="U888">
            <v>937</v>
          </cell>
          <cell r="W888" t="str">
            <v>#REF!</v>
          </cell>
          <cell r="X888" t="str">
            <v>#REF!</v>
          </cell>
          <cell r="Y888" t="str">
            <v>04. Instalasi</v>
          </cell>
        </row>
        <row r="889">
          <cell r="E889" t="str">
            <v>R7 GTO GTL PT3 PERUMAHAN ALYA RESIDENCE</v>
          </cell>
          <cell r="F889" t="str">
            <v>TA</v>
          </cell>
          <cell r="G889" t="str">
            <v>DRM / NON PO</v>
          </cell>
          <cell r="L889">
            <v>56719725</v>
          </cell>
          <cell r="M889">
            <v>13602226</v>
          </cell>
          <cell r="N889">
            <v>70321951</v>
          </cell>
          <cell r="O889">
            <v>0</v>
          </cell>
          <cell r="P889">
            <v>0</v>
          </cell>
          <cell r="Q889">
            <v>0</v>
          </cell>
          <cell r="R889">
            <v>70321951</v>
          </cell>
          <cell r="S889">
            <v>48</v>
          </cell>
          <cell r="T889">
            <v>48</v>
          </cell>
          <cell r="U889">
            <v>145</v>
          </cell>
          <cell r="W889" t="str">
            <v>#REF!</v>
          </cell>
          <cell r="X889" t="str">
            <v>#REF!</v>
          </cell>
          <cell r="Y889" t="str">
            <v>05. Install Done</v>
          </cell>
        </row>
        <row r="890">
          <cell r="E890" t="str">
            <v>R7 GTO ISM FE DULUPI 1</v>
          </cell>
          <cell r="F890" t="str">
            <v>TA</v>
          </cell>
          <cell r="G890" t="str">
            <v>DROP</v>
          </cell>
          <cell r="H890" t="str">
            <v>C.Tel.103/LG 000/DR7-12700000/2021</v>
          </cell>
          <cell r="I890" t="str">
            <v>K.TEL.001862/HK.810/DR7-10400000/2021</v>
          </cell>
          <cell r="J890">
            <v>44315</v>
          </cell>
          <cell r="K890">
            <v>44404</v>
          </cell>
          <cell r="L890">
            <v>169811443</v>
          </cell>
          <cell r="M890">
            <v>46404532</v>
          </cell>
          <cell r="N890">
            <v>216215975</v>
          </cell>
          <cell r="O890">
            <v>0</v>
          </cell>
          <cell r="P890">
            <v>0</v>
          </cell>
          <cell r="Q890">
            <v>0</v>
          </cell>
          <cell r="R890">
            <v>216215975</v>
          </cell>
          <cell r="S890">
            <v>0</v>
          </cell>
          <cell r="T890">
            <v>0</v>
          </cell>
          <cell r="U890">
            <v>260</v>
          </cell>
          <cell r="W890" t="str">
            <v>#REF!</v>
          </cell>
          <cell r="X890" t="str">
            <v>#REF!</v>
          </cell>
          <cell r="Y890" t="str">
            <v>00. Drop</v>
          </cell>
        </row>
        <row r="891">
          <cell r="E891" t="str">
            <v>R7 GTO ISM FE DULUPI 2</v>
          </cell>
          <cell r="F891" t="str">
            <v>TA</v>
          </cell>
          <cell r="G891" t="str">
            <v>DROP</v>
          </cell>
          <cell r="H891" t="str">
            <v>C.Tel.103/LG 000/DR7-12700000/2021</v>
          </cell>
          <cell r="I891" t="str">
            <v>K.TEL.001862/HK.810/DR7-10400000/2021</v>
          </cell>
          <cell r="J891">
            <v>44315</v>
          </cell>
          <cell r="K891">
            <v>44404</v>
          </cell>
          <cell r="L891">
            <v>613221807</v>
          </cell>
          <cell r="M891">
            <v>136271776</v>
          </cell>
          <cell r="N891">
            <v>749493583</v>
          </cell>
          <cell r="O891">
            <v>0</v>
          </cell>
          <cell r="P891">
            <v>0</v>
          </cell>
          <cell r="Q891">
            <v>0</v>
          </cell>
          <cell r="R891">
            <v>749493583</v>
          </cell>
          <cell r="S891">
            <v>0</v>
          </cell>
          <cell r="T891">
            <v>0</v>
          </cell>
          <cell r="U891">
            <v>0</v>
          </cell>
          <cell r="W891" t="str">
            <v>#REF!</v>
          </cell>
          <cell r="X891" t="str">
            <v>#REF!</v>
          </cell>
          <cell r="Y891" t="str">
            <v>00. Drop</v>
          </cell>
        </row>
        <row r="892">
          <cell r="E892" t="str">
            <v>R7 GTO ISM FE ASPARAGA 1</v>
          </cell>
          <cell r="F892" t="str">
            <v>TA</v>
          </cell>
          <cell r="G892" t="str">
            <v>DROP</v>
          </cell>
          <cell r="H892" t="str">
            <v>C.Tel.103/LG 000/DR7-12700000/2021</v>
          </cell>
          <cell r="I892" t="str">
            <v>K.TEL.001862/HK.810/DR7-10400000/2021</v>
          </cell>
          <cell r="J892">
            <v>44315</v>
          </cell>
          <cell r="K892">
            <v>44404</v>
          </cell>
          <cell r="L892">
            <v>562101742</v>
          </cell>
          <cell r="M892">
            <v>156174562</v>
          </cell>
          <cell r="N892">
            <v>718276304</v>
          </cell>
          <cell r="O892">
            <v>0</v>
          </cell>
          <cell r="P892">
            <v>0</v>
          </cell>
          <cell r="Q892">
            <v>0</v>
          </cell>
          <cell r="R892">
            <v>718276304</v>
          </cell>
          <cell r="S892">
            <v>0</v>
          </cell>
          <cell r="T892">
            <v>0</v>
          </cell>
          <cell r="U892">
            <v>0</v>
          </cell>
          <cell r="W892" t="str">
            <v>#REF!</v>
          </cell>
          <cell r="X892" t="str">
            <v>#REF!</v>
          </cell>
          <cell r="Y892" t="str">
            <v>00. Drop</v>
          </cell>
        </row>
        <row r="893">
          <cell r="E893" t="str">
            <v>R7 GTO ISM FE ASPARAGA 2</v>
          </cell>
          <cell r="F893" t="str">
            <v>TA</v>
          </cell>
          <cell r="G893" t="str">
            <v>DROP</v>
          </cell>
          <cell r="H893" t="str">
            <v>C.Tel.103/LG 000/DR7-12700000/2021</v>
          </cell>
          <cell r="I893" t="str">
            <v>K.TEL.001862/HK.810/DR7-10400000/2021</v>
          </cell>
          <cell r="J893">
            <v>44315</v>
          </cell>
          <cell r="K893">
            <v>44404</v>
          </cell>
          <cell r="L893">
            <v>139694548</v>
          </cell>
          <cell r="M893">
            <v>47970457</v>
          </cell>
          <cell r="N893">
            <v>187665005</v>
          </cell>
          <cell r="O893">
            <v>0</v>
          </cell>
          <cell r="P893">
            <v>0</v>
          </cell>
          <cell r="Q893">
            <v>0</v>
          </cell>
          <cell r="R893">
            <v>187665005</v>
          </cell>
          <cell r="S893">
            <v>0</v>
          </cell>
          <cell r="T893">
            <v>0</v>
          </cell>
          <cell r="U893">
            <v>0</v>
          </cell>
          <cell r="W893" t="str">
            <v>#REF!</v>
          </cell>
          <cell r="X893" t="str">
            <v>#REF!</v>
          </cell>
          <cell r="Y893" t="str">
            <v>00. Drop</v>
          </cell>
        </row>
        <row r="894">
          <cell r="E894" t="str">
            <v>R7 GTO MRS FE BANUROJA MARISA</v>
          </cell>
          <cell r="F894" t="str">
            <v>TA</v>
          </cell>
          <cell r="G894" t="str">
            <v>DROP</v>
          </cell>
          <cell r="H894" t="str">
            <v>C.Tel.103/LG 000/DR7-12700000/2021</v>
          </cell>
          <cell r="I894" t="str">
            <v>K.TEL.001862/HK.810/DR7-10400000/2021</v>
          </cell>
          <cell r="J894">
            <v>44315</v>
          </cell>
          <cell r="K894">
            <v>44404</v>
          </cell>
          <cell r="L894">
            <v>236019862</v>
          </cell>
          <cell r="M894">
            <v>61469203</v>
          </cell>
          <cell r="N894">
            <v>297489065</v>
          </cell>
          <cell r="O894">
            <v>0</v>
          </cell>
          <cell r="P894">
            <v>0</v>
          </cell>
          <cell r="Q894">
            <v>0</v>
          </cell>
          <cell r="R894">
            <v>297489065</v>
          </cell>
          <cell r="S894">
            <v>0</v>
          </cell>
          <cell r="T894">
            <v>0</v>
          </cell>
          <cell r="U894">
            <v>0</v>
          </cell>
          <cell r="W894" t="str">
            <v>#REF!</v>
          </cell>
          <cell r="X894" t="str">
            <v>#REF!</v>
          </cell>
          <cell r="Y894" t="str">
            <v>00. Drop</v>
          </cell>
        </row>
        <row r="895">
          <cell r="E895" t="str">
            <v xml:space="preserve">RAYA PURNAMA-2, LAPANGAN FUTSAL JL MATAHARI </v>
          </cell>
          <cell r="F895" t="str">
            <v>TA</v>
          </cell>
          <cell r="G895" t="str">
            <v>DRM / NON PO</v>
          </cell>
          <cell r="L895">
            <v>201576411</v>
          </cell>
          <cell r="M895">
            <v>51841382</v>
          </cell>
          <cell r="N895">
            <v>253417793</v>
          </cell>
          <cell r="O895">
            <v>0</v>
          </cell>
          <cell r="P895">
            <v>0</v>
          </cell>
          <cell r="Q895">
            <v>0</v>
          </cell>
          <cell r="R895">
            <v>253417793</v>
          </cell>
          <cell r="S895">
            <v>96</v>
          </cell>
          <cell r="T895">
            <v>0</v>
          </cell>
          <cell r="U895">
            <v>389</v>
          </cell>
          <cell r="W895" t="str">
            <v>#REF!</v>
          </cell>
          <cell r="X895" t="str">
            <v>#REF!</v>
          </cell>
          <cell r="Y895" t="str">
            <v>04. Instalasi</v>
          </cell>
        </row>
        <row r="896">
          <cell r="E896" t="str">
            <v xml:space="preserve">Bontorita/Kalenna Bontongape </v>
          </cell>
          <cell r="F896" t="str">
            <v>TA</v>
          </cell>
          <cell r="G896" t="str">
            <v>DRM / NON PO</v>
          </cell>
          <cell r="L896">
            <v>172427020</v>
          </cell>
          <cell r="M896">
            <v>41554312</v>
          </cell>
          <cell r="N896">
            <v>213981332</v>
          </cell>
          <cell r="O896">
            <v>0</v>
          </cell>
          <cell r="P896">
            <v>0</v>
          </cell>
          <cell r="Q896">
            <v>0</v>
          </cell>
          <cell r="R896">
            <v>213981332</v>
          </cell>
          <cell r="S896">
            <v>72</v>
          </cell>
          <cell r="T896">
            <v>0</v>
          </cell>
          <cell r="U896">
            <v>311</v>
          </cell>
          <cell r="W896" t="str">
            <v>#REF!</v>
          </cell>
          <cell r="X896" t="str">
            <v>#REF!</v>
          </cell>
          <cell r="Y896" t="str">
            <v>04. Instalasi</v>
          </cell>
        </row>
        <row r="897">
          <cell r="E897" t="str">
            <v xml:space="preserve">Bontorita/Kalenna Bontongape </v>
          </cell>
          <cell r="F897" t="str">
            <v>TA</v>
          </cell>
          <cell r="G897" t="str">
            <v>PO / SP</v>
          </cell>
          <cell r="H897" t="str">
            <v>C.Tel.106/LG 000/DR7-12700000/2021</v>
          </cell>
          <cell r="I897" t="str">
            <v>K.TEL.002349/HK.810/DR7-10400000/2021</v>
          </cell>
          <cell r="K897">
            <v>44398</v>
          </cell>
          <cell r="L897">
            <v>65599261</v>
          </cell>
          <cell r="M897">
            <v>31190170</v>
          </cell>
          <cell r="N897">
            <v>96789431</v>
          </cell>
          <cell r="O897">
            <v>0</v>
          </cell>
          <cell r="P897">
            <v>0</v>
          </cell>
          <cell r="Q897">
            <v>0</v>
          </cell>
          <cell r="R897">
            <v>96789431</v>
          </cell>
          <cell r="S897">
            <v>0</v>
          </cell>
          <cell r="T897">
            <v>0</v>
          </cell>
          <cell r="U897">
            <v>0</v>
          </cell>
          <cell r="W897" t="str">
            <v>#REF!</v>
          </cell>
          <cell r="X897" t="str">
            <v>#REF!</v>
          </cell>
          <cell r="Y897" t="str">
            <v>04. Instalasi</v>
          </cell>
        </row>
        <row r="898">
          <cell r="E898" t="str">
            <v xml:space="preserve">TONRO KASSI TIMUR/ POROS TAMALATEA </v>
          </cell>
          <cell r="F898" t="str">
            <v>TA</v>
          </cell>
          <cell r="G898" t="str">
            <v>DRM / NON PO</v>
          </cell>
          <cell r="L898">
            <v>602524421</v>
          </cell>
          <cell r="M898">
            <v>151079665</v>
          </cell>
          <cell r="N898">
            <v>753604086</v>
          </cell>
          <cell r="O898">
            <v>0</v>
          </cell>
          <cell r="P898">
            <v>0</v>
          </cell>
          <cell r="Q898">
            <v>0</v>
          </cell>
          <cell r="R898">
            <v>753604086</v>
          </cell>
          <cell r="S898">
            <v>312</v>
          </cell>
          <cell r="T898">
            <v>0</v>
          </cell>
          <cell r="U898">
            <v>1896</v>
          </cell>
          <cell r="W898" t="str">
            <v>#REF!</v>
          </cell>
          <cell r="X898" t="str">
            <v>#REF!</v>
          </cell>
          <cell r="Y898" t="str">
            <v>01. Preparing</v>
          </cell>
        </row>
        <row r="899">
          <cell r="E899" t="str">
            <v xml:space="preserve">TONRO KASSI TIMUR/ POROS TAMALATEA </v>
          </cell>
          <cell r="F899" t="str">
            <v>TA</v>
          </cell>
          <cell r="G899" t="str">
            <v>DRM / NON PO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W899" t="str">
            <v>#REF!</v>
          </cell>
          <cell r="X899" t="str">
            <v>#REF!</v>
          </cell>
          <cell r="Y899" t="str">
            <v>01. Preparing</v>
          </cell>
        </row>
        <row r="900">
          <cell r="E900" t="str">
            <v>BOSOWA DARI BELAKANG,SEKITARAN BOSOWA-NEW MINI OLT-JALUR POROS</v>
          </cell>
          <cell r="F900" t="str">
            <v>TA</v>
          </cell>
          <cell r="G900" t="str">
            <v>DRM / NON PO</v>
          </cell>
          <cell r="L900">
            <v>559893791</v>
          </cell>
          <cell r="M900">
            <v>109491394</v>
          </cell>
          <cell r="N900">
            <v>669385185</v>
          </cell>
          <cell r="O900">
            <v>0</v>
          </cell>
          <cell r="P900">
            <v>0</v>
          </cell>
          <cell r="Q900">
            <v>0</v>
          </cell>
          <cell r="R900">
            <v>669385185</v>
          </cell>
          <cell r="S900">
            <v>144</v>
          </cell>
          <cell r="T900">
            <v>0</v>
          </cell>
          <cell r="U900">
            <v>1343</v>
          </cell>
          <cell r="W900" t="str">
            <v>#REF!</v>
          </cell>
          <cell r="X900" t="str">
            <v>#REF!</v>
          </cell>
          <cell r="Y900" t="str">
            <v>04. Instalasi</v>
          </cell>
        </row>
        <row r="901">
          <cell r="E901" t="str">
            <v>BOSOWA DARI BELAKANG,SEKITARAN BOSOWA-NEW MINI OLT-JALUR POROS</v>
          </cell>
          <cell r="F901" t="str">
            <v>TA</v>
          </cell>
          <cell r="G901" t="str">
            <v>PO / SP</v>
          </cell>
          <cell r="H901" t="str">
            <v>C.Tel.106/LG 000/DR7-12700000/2021</v>
          </cell>
          <cell r="I901" t="str">
            <v>K.TEL.002349/HK.810/DR7-10400000/2021</v>
          </cell>
          <cell r="J901">
            <v>44324</v>
          </cell>
          <cell r="K901">
            <v>44398</v>
          </cell>
          <cell r="L901">
            <v>108523364</v>
          </cell>
          <cell r="M901">
            <v>42975081</v>
          </cell>
          <cell r="N901">
            <v>151498445</v>
          </cell>
          <cell r="O901">
            <v>0</v>
          </cell>
          <cell r="P901">
            <v>0</v>
          </cell>
          <cell r="Q901">
            <v>0</v>
          </cell>
          <cell r="R901">
            <v>151498445</v>
          </cell>
          <cell r="S901">
            <v>0</v>
          </cell>
          <cell r="T901">
            <v>0</v>
          </cell>
          <cell r="U901">
            <v>0</v>
          </cell>
          <cell r="W901" t="str">
            <v>#REF!</v>
          </cell>
          <cell r="X901" t="str">
            <v>#REF!</v>
          </cell>
          <cell r="Y901" t="str">
            <v>03. Material On Site</v>
          </cell>
        </row>
        <row r="902">
          <cell r="E902" t="str">
            <v>BONTO BU'NE Jalan LANGSAT, MUSIUM BALLA LOMPOA LIMBUNG, Desa Maccini Baji, BTN Bajeng Permai</v>
          </cell>
          <cell r="F902" t="str">
            <v>TA</v>
          </cell>
          <cell r="G902" t="str">
            <v>DRM / NON PO</v>
          </cell>
          <cell r="L902">
            <v>820618300</v>
          </cell>
          <cell r="M902">
            <v>192340436</v>
          </cell>
          <cell r="N902">
            <v>1012958736</v>
          </cell>
          <cell r="O902">
            <v>0</v>
          </cell>
          <cell r="P902">
            <v>0</v>
          </cell>
          <cell r="Q902">
            <v>0</v>
          </cell>
          <cell r="R902">
            <v>1012958736</v>
          </cell>
          <cell r="S902">
            <v>368</v>
          </cell>
          <cell r="T902">
            <v>0</v>
          </cell>
          <cell r="U902">
            <v>1673</v>
          </cell>
          <cell r="W902" t="str">
            <v>#REF!</v>
          </cell>
          <cell r="X902" t="str">
            <v>#REF!</v>
          </cell>
          <cell r="Y902" t="str">
            <v>04. Instalasi</v>
          </cell>
        </row>
        <row r="903">
          <cell r="E903" t="str">
            <v>BONTO BU'NE Jalan LANGSAT, MUSIUM BALLA LOMPOA LIMBUNG, Desa Maccini Baji, BTN Bajeng Permai</v>
          </cell>
          <cell r="F903" t="str">
            <v>TA</v>
          </cell>
          <cell r="G903" t="str">
            <v>DRM / NON PO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W903" t="str">
            <v>#REF!</v>
          </cell>
          <cell r="X903" t="str">
            <v>#REF!</v>
          </cell>
          <cell r="Y903" t="str">
            <v>04. Instalasi</v>
          </cell>
        </row>
        <row r="904">
          <cell r="E904" t="str">
            <v>POROS PUNA KARYA &amp; YONZIPUR, MONCONGLOE BULU, TANRALILI</v>
          </cell>
          <cell r="F904" t="str">
            <v>TA</v>
          </cell>
          <cell r="G904" t="str">
            <v>DRM / NON PO</v>
          </cell>
          <cell r="L904">
            <v>256495507</v>
          </cell>
          <cell r="M904">
            <v>56433778</v>
          </cell>
          <cell r="N904">
            <v>312929285</v>
          </cell>
          <cell r="O904">
            <v>0</v>
          </cell>
          <cell r="P904">
            <v>0</v>
          </cell>
          <cell r="Q904">
            <v>0</v>
          </cell>
          <cell r="R904">
            <v>312929285</v>
          </cell>
          <cell r="S904">
            <v>120</v>
          </cell>
          <cell r="T904">
            <v>0</v>
          </cell>
          <cell r="U904">
            <v>817</v>
          </cell>
          <cell r="W904" t="str">
            <v>#REF!</v>
          </cell>
          <cell r="X904" t="str">
            <v>#REF!</v>
          </cell>
          <cell r="Y904" t="str">
            <v>04. Instalasi</v>
          </cell>
        </row>
        <row r="905">
          <cell r="E905" t="str">
            <v>POROS PUNA KARYA &amp; YONZIPUR, MONCONGLOE BULU, TANRALILI</v>
          </cell>
          <cell r="F905" t="str">
            <v>TA</v>
          </cell>
          <cell r="G905" t="str">
            <v>PO / SP</v>
          </cell>
          <cell r="H905" t="str">
            <v>C.Tel.106/LG 000/DR7-12700000/2021</v>
          </cell>
          <cell r="I905" t="str">
            <v>K.TEL.002349/HK.810/DR7-10400000/2021</v>
          </cell>
          <cell r="J905">
            <v>44324</v>
          </cell>
          <cell r="K905">
            <v>44398</v>
          </cell>
          <cell r="L905">
            <v>82757009</v>
          </cell>
          <cell r="M905">
            <v>38324186</v>
          </cell>
          <cell r="N905">
            <v>121081195</v>
          </cell>
          <cell r="O905">
            <v>0</v>
          </cell>
          <cell r="P905">
            <v>0</v>
          </cell>
          <cell r="Q905">
            <v>0</v>
          </cell>
          <cell r="R905">
            <v>121081195</v>
          </cell>
          <cell r="S905">
            <v>0</v>
          </cell>
          <cell r="T905">
            <v>0</v>
          </cell>
          <cell r="U905">
            <v>0</v>
          </cell>
          <cell r="W905" t="str">
            <v>#REF!</v>
          </cell>
          <cell r="X905" t="str">
            <v>#REF!</v>
          </cell>
          <cell r="Y905" t="str">
            <v>04. Instalasi</v>
          </cell>
        </row>
        <row r="906">
          <cell r="E906" t="str">
            <v>SUG-ZARINDAH DAN BUKIT GRANDMAS, SUG-JLPATIRO</v>
          </cell>
          <cell r="F906" t="str">
            <v>TA</v>
          </cell>
          <cell r="G906" t="str">
            <v>DRM / NON PO</v>
          </cell>
          <cell r="L906">
            <v>664641789</v>
          </cell>
          <cell r="M906">
            <v>146322809</v>
          </cell>
          <cell r="N906">
            <v>810964598</v>
          </cell>
          <cell r="O906">
            <v>0</v>
          </cell>
          <cell r="P906">
            <v>0</v>
          </cell>
          <cell r="Q906">
            <v>0</v>
          </cell>
          <cell r="R906">
            <v>810964598</v>
          </cell>
          <cell r="S906">
            <v>360</v>
          </cell>
          <cell r="T906">
            <v>0</v>
          </cell>
          <cell r="U906">
            <v>1084</v>
          </cell>
          <cell r="W906" t="str">
            <v>#REF!</v>
          </cell>
          <cell r="X906" t="str">
            <v>#REF!</v>
          </cell>
          <cell r="Y906" t="str">
            <v>04. Instalasi</v>
          </cell>
        </row>
        <row r="907">
          <cell r="E907" t="str">
            <v>SUG-ZARINDAH DAN BUKIT GRANDMAS, SUG-JLPATIRO</v>
          </cell>
          <cell r="F907" t="str">
            <v>TA</v>
          </cell>
          <cell r="G907" t="str">
            <v>DRM / NON PO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W907" t="str">
            <v>#REF!</v>
          </cell>
          <cell r="X907" t="str">
            <v>#REF!</v>
          </cell>
          <cell r="Y907" t="str">
            <v>04. Instalasi</v>
          </cell>
        </row>
        <row r="908">
          <cell r="E908" t="str">
            <v>BONTO MATENE</v>
          </cell>
          <cell r="F908" t="str">
            <v>TA</v>
          </cell>
          <cell r="G908" t="str">
            <v>DRM / NON PO</v>
          </cell>
          <cell r="L908">
            <v>326572022</v>
          </cell>
          <cell r="M908">
            <v>73385828</v>
          </cell>
          <cell r="N908">
            <v>399957850</v>
          </cell>
          <cell r="O908">
            <v>0</v>
          </cell>
          <cell r="P908">
            <v>0</v>
          </cell>
          <cell r="Q908">
            <v>0</v>
          </cell>
          <cell r="R908">
            <v>399957850</v>
          </cell>
          <cell r="S908">
            <v>168</v>
          </cell>
          <cell r="T908">
            <v>0</v>
          </cell>
          <cell r="U908">
            <v>678</v>
          </cell>
          <cell r="W908" t="str">
            <v>#REF!</v>
          </cell>
          <cell r="X908" t="str">
            <v>#REF!</v>
          </cell>
          <cell r="Y908" t="str">
            <v>03. Material On Site</v>
          </cell>
        </row>
        <row r="909">
          <cell r="E909" t="str">
            <v>BONTO MATENE</v>
          </cell>
          <cell r="F909" t="str">
            <v>TA</v>
          </cell>
          <cell r="G909" t="str">
            <v>PO / SP</v>
          </cell>
          <cell r="H909" t="str">
            <v>C.Tel.106/LG 000/DR7-12700000/2021</v>
          </cell>
          <cell r="I909" t="str">
            <v>K.TEL.002349/HK.810/DR7-10400000/2021</v>
          </cell>
          <cell r="J909">
            <v>44324</v>
          </cell>
          <cell r="K909">
            <v>44398</v>
          </cell>
          <cell r="L909">
            <v>334997965</v>
          </cell>
          <cell r="M909">
            <v>87983490</v>
          </cell>
          <cell r="N909">
            <v>422981455</v>
          </cell>
          <cell r="O909">
            <v>0</v>
          </cell>
          <cell r="P909">
            <v>0</v>
          </cell>
          <cell r="Q909">
            <v>0</v>
          </cell>
          <cell r="R909">
            <v>422981455</v>
          </cell>
          <cell r="S909">
            <v>0</v>
          </cell>
          <cell r="T909">
            <v>0</v>
          </cell>
          <cell r="U909">
            <v>0</v>
          </cell>
          <cell r="W909" t="str">
            <v>#REF!</v>
          </cell>
          <cell r="X909" t="str">
            <v>#REF!</v>
          </cell>
          <cell r="Y909" t="str">
            <v>03. Material On Site</v>
          </cell>
        </row>
        <row r="910">
          <cell r="E910" t="str">
            <v>BANDARA</v>
          </cell>
          <cell r="F910" t="str">
            <v>TA</v>
          </cell>
          <cell r="G910" t="str">
            <v>DRM / NON PO</v>
          </cell>
          <cell r="L910">
            <v>186501894</v>
          </cell>
          <cell r="M910">
            <v>50368149</v>
          </cell>
          <cell r="N910">
            <v>236870043</v>
          </cell>
          <cell r="O910">
            <v>0</v>
          </cell>
          <cell r="P910">
            <v>0</v>
          </cell>
          <cell r="Q910">
            <v>0</v>
          </cell>
          <cell r="R910">
            <v>236870043</v>
          </cell>
          <cell r="S910">
            <v>88</v>
          </cell>
          <cell r="T910">
            <v>0</v>
          </cell>
          <cell r="U910">
            <v>933</v>
          </cell>
          <cell r="W910" t="str">
            <v>#REF!</v>
          </cell>
          <cell r="X910" t="str">
            <v>#REF!</v>
          </cell>
          <cell r="Y910" t="str">
            <v>04. Instalasi</v>
          </cell>
        </row>
        <row r="911">
          <cell r="E911" t="str">
            <v>BANDARA</v>
          </cell>
          <cell r="F911" t="str">
            <v>TA</v>
          </cell>
          <cell r="G911" t="str">
            <v>PO / SP</v>
          </cell>
          <cell r="H911" t="str">
            <v>C.Tel.106/LG 000/DR7-12700000/2021</v>
          </cell>
          <cell r="I911" t="str">
            <v>K.TEL.002349/HK.810/DR7-10400000/2021</v>
          </cell>
          <cell r="J911">
            <v>44324</v>
          </cell>
          <cell r="K911">
            <v>44398</v>
          </cell>
          <cell r="L911">
            <v>30825437</v>
          </cell>
          <cell r="M911">
            <v>19952736</v>
          </cell>
          <cell r="N911">
            <v>50778173</v>
          </cell>
          <cell r="O911">
            <v>0</v>
          </cell>
          <cell r="P911">
            <v>0</v>
          </cell>
          <cell r="Q911">
            <v>0</v>
          </cell>
          <cell r="R911">
            <v>50778173</v>
          </cell>
          <cell r="S911">
            <v>0</v>
          </cell>
          <cell r="T911">
            <v>0</v>
          </cell>
          <cell r="U911">
            <v>0</v>
          </cell>
          <cell r="W911" t="str">
            <v>#REF!</v>
          </cell>
          <cell r="X911" t="str">
            <v>#REF!</v>
          </cell>
          <cell r="Y911" t="str">
            <v>03. Material On Site</v>
          </cell>
        </row>
        <row r="912">
          <cell r="E912" t="str">
            <v>BONTO SIKUYU</v>
          </cell>
          <cell r="F912" t="str">
            <v>TA</v>
          </cell>
          <cell r="G912" t="str">
            <v>DRM / NON PO</v>
          </cell>
          <cell r="L912">
            <v>301465459</v>
          </cell>
          <cell r="M912">
            <v>55274314</v>
          </cell>
          <cell r="N912">
            <v>356739773</v>
          </cell>
          <cell r="O912">
            <v>0</v>
          </cell>
          <cell r="P912">
            <v>0</v>
          </cell>
          <cell r="Q912">
            <v>0</v>
          </cell>
          <cell r="R912">
            <v>356739773</v>
          </cell>
          <cell r="S912">
            <v>112</v>
          </cell>
          <cell r="T912">
            <v>0</v>
          </cell>
          <cell r="U912">
            <v>585</v>
          </cell>
          <cell r="W912" t="str">
            <v>#REF!</v>
          </cell>
          <cell r="X912" t="str">
            <v>#REF!</v>
          </cell>
          <cell r="Y912" t="str">
            <v>03. Material On Site</v>
          </cell>
        </row>
        <row r="913">
          <cell r="E913" t="str">
            <v>BONTO SIKUYU</v>
          </cell>
          <cell r="F913" t="str">
            <v>TA</v>
          </cell>
          <cell r="G913" t="str">
            <v>DRM / NON PO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W913" t="str">
            <v>#REF!</v>
          </cell>
          <cell r="X913" t="str">
            <v>#REF!</v>
          </cell>
          <cell r="Y913" t="str">
            <v>03. Material On Site</v>
          </cell>
        </row>
        <row r="914">
          <cell r="E914" t="str">
            <v>TILE-TILE</v>
          </cell>
          <cell r="F914" t="str">
            <v>TA</v>
          </cell>
          <cell r="G914" t="str">
            <v>DRM / NON PO</v>
          </cell>
          <cell r="L914">
            <v>159160103</v>
          </cell>
          <cell r="M914">
            <v>57031935</v>
          </cell>
          <cell r="N914">
            <v>216192038</v>
          </cell>
          <cell r="O914">
            <v>0</v>
          </cell>
          <cell r="P914">
            <v>0</v>
          </cell>
          <cell r="Q914">
            <v>0</v>
          </cell>
          <cell r="R914">
            <v>216192038</v>
          </cell>
          <cell r="S914">
            <v>112</v>
          </cell>
          <cell r="T914">
            <v>0</v>
          </cell>
          <cell r="U914">
            <v>495</v>
          </cell>
          <cell r="W914" t="str">
            <v>#REF!</v>
          </cell>
          <cell r="X914" t="str">
            <v>#REF!</v>
          </cell>
          <cell r="Y914" t="str">
            <v>03. Material On Site</v>
          </cell>
        </row>
        <row r="915">
          <cell r="E915" t="str">
            <v>TILE-TILE</v>
          </cell>
          <cell r="F915" t="str">
            <v>TA</v>
          </cell>
          <cell r="G915" t="str">
            <v>DRM / NON PO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W915" t="str">
            <v>#REF!</v>
          </cell>
          <cell r="X915" t="str">
            <v>#REF!</v>
          </cell>
          <cell r="Y915" t="str">
            <v>03. Material On Site</v>
          </cell>
        </row>
        <row r="916">
          <cell r="E916" t="str">
            <v>KECAMATAN BONTOMANAI</v>
          </cell>
          <cell r="F916" t="str">
            <v>TA</v>
          </cell>
          <cell r="G916" t="str">
            <v>DRM / NON PO</v>
          </cell>
          <cell r="L916">
            <v>478700226</v>
          </cell>
          <cell r="M916">
            <v>116546179</v>
          </cell>
          <cell r="N916">
            <v>595246405</v>
          </cell>
          <cell r="O916">
            <v>0</v>
          </cell>
          <cell r="P916">
            <v>0</v>
          </cell>
          <cell r="Q916">
            <v>0</v>
          </cell>
          <cell r="R916">
            <v>595246405</v>
          </cell>
          <cell r="S916">
            <v>136</v>
          </cell>
          <cell r="T916">
            <v>0</v>
          </cell>
          <cell r="U916">
            <v>1475</v>
          </cell>
          <cell r="W916" t="str">
            <v>#REF!</v>
          </cell>
          <cell r="X916" t="str">
            <v>#REF!</v>
          </cell>
          <cell r="Y916" t="str">
            <v>03. Material On Site</v>
          </cell>
        </row>
        <row r="917">
          <cell r="E917" t="str">
            <v>KECAMATAN BONTOMANAI</v>
          </cell>
          <cell r="F917" t="str">
            <v>TA</v>
          </cell>
          <cell r="G917" t="str">
            <v>PO / SP</v>
          </cell>
          <cell r="H917" t="str">
            <v>C.Tel.106/LG 000/DR7-12700000/2021</v>
          </cell>
          <cell r="I917" t="str">
            <v>K.TEL.002349/HK.810/DR7-10400000/2021</v>
          </cell>
          <cell r="J917">
            <v>44324</v>
          </cell>
          <cell r="K917">
            <v>44398</v>
          </cell>
          <cell r="L917">
            <v>501145563</v>
          </cell>
          <cell r="M917">
            <v>144185123</v>
          </cell>
          <cell r="N917">
            <v>645330686</v>
          </cell>
          <cell r="O917">
            <v>0</v>
          </cell>
          <cell r="P917">
            <v>0</v>
          </cell>
          <cell r="Q917">
            <v>0</v>
          </cell>
          <cell r="R917">
            <v>645330686</v>
          </cell>
          <cell r="S917">
            <v>0</v>
          </cell>
          <cell r="T917">
            <v>0</v>
          </cell>
          <cell r="U917">
            <v>0</v>
          </cell>
          <cell r="W917" t="str">
            <v>#REF!</v>
          </cell>
          <cell r="X917" t="str">
            <v>#REF!</v>
          </cell>
          <cell r="Y917" t="str">
            <v>03. Material On Site</v>
          </cell>
        </row>
        <row r="918">
          <cell r="E918" t="str">
            <v>GRIYA PATTALLASSANG, GRIYA DARUSALAM RESORT, POROS POTOLASANG, PATALASANG-TAMANGAPA RESIDENCE, PATALASANG-BUKIT BAGUS BERSAMA-AOTU-RESIDENCE</v>
          </cell>
          <cell r="F918" t="str">
            <v>TA</v>
          </cell>
          <cell r="G918" t="str">
            <v>DRM / NON PO</v>
          </cell>
          <cell r="L918">
            <v>1011619403</v>
          </cell>
          <cell r="M918">
            <v>233728853</v>
          </cell>
          <cell r="N918">
            <v>1245348256</v>
          </cell>
          <cell r="O918">
            <v>0</v>
          </cell>
          <cell r="P918">
            <v>0</v>
          </cell>
          <cell r="Q918">
            <v>0</v>
          </cell>
          <cell r="R918">
            <v>1245348256</v>
          </cell>
          <cell r="S918">
            <v>512</v>
          </cell>
          <cell r="T918">
            <v>0</v>
          </cell>
          <cell r="U918">
            <v>1858</v>
          </cell>
          <cell r="W918" t="str">
            <v>#REF!</v>
          </cell>
          <cell r="X918" t="str">
            <v>#REF!</v>
          </cell>
          <cell r="Y918" t="str">
            <v>04. Instalasi</v>
          </cell>
        </row>
        <row r="919">
          <cell r="E919" t="str">
            <v>GRIYA PATTALLASSANG, GRIYA DARUSALAM RESORT, POROS POTOLASANG, PATALASANG-TAMANGAPA RESIDENCE, PATALASANG-BUKIT BAGUS BERSAMA-AOTU-RESIDENCE</v>
          </cell>
          <cell r="F919" t="str">
            <v>TA</v>
          </cell>
          <cell r="G919" t="str">
            <v>DRM / NON PO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W919" t="str">
            <v>#REF!</v>
          </cell>
          <cell r="X919" t="str">
            <v>#REF!</v>
          </cell>
          <cell r="Y919" t="str">
            <v>03. Material On Site</v>
          </cell>
        </row>
        <row r="920">
          <cell r="E920" t="str">
            <v>BISSAPPU</v>
          </cell>
          <cell r="F920" t="str">
            <v>TA</v>
          </cell>
          <cell r="G920" t="str">
            <v>DRM / NON PO</v>
          </cell>
          <cell r="L920">
            <v>705320123</v>
          </cell>
          <cell r="M920">
            <v>193147683</v>
          </cell>
          <cell r="N920">
            <v>898467806</v>
          </cell>
          <cell r="O920">
            <v>0</v>
          </cell>
          <cell r="P920">
            <v>0</v>
          </cell>
          <cell r="Q920">
            <v>0</v>
          </cell>
          <cell r="R920">
            <v>898467806</v>
          </cell>
          <cell r="S920">
            <v>352</v>
          </cell>
          <cell r="T920">
            <v>0</v>
          </cell>
          <cell r="U920">
            <v>1728</v>
          </cell>
          <cell r="W920" t="str">
            <v>#REF!</v>
          </cell>
          <cell r="X920" t="str">
            <v>#REF!</v>
          </cell>
          <cell r="Y920" t="str">
            <v>02. Delivery Material</v>
          </cell>
        </row>
        <row r="921">
          <cell r="E921" t="str">
            <v>BISSAPPU</v>
          </cell>
          <cell r="F921" t="str">
            <v>TA</v>
          </cell>
          <cell r="G921" t="str">
            <v>DROP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W921" t="str">
            <v>#REF!</v>
          </cell>
          <cell r="X921" t="str">
            <v>#REF!</v>
          </cell>
          <cell r="Y921" t="str">
            <v>00. Drop</v>
          </cell>
        </row>
        <row r="922">
          <cell r="E922" t="str">
            <v>BONTO MANAI</v>
          </cell>
          <cell r="F922" t="str">
            <v>TA</v>
          </cell>
          <cell r="G922" t="str">
            <v>DRM / NON PO</v>
          </cell>
          <cell r="L922">
            <v>521974518</v>
          </cell>
          <cell r="M922">
            <v>120255057</v>
          </cell>
          <cell r="N922">
            <v>642229575</v>
          </cell>
          <cell r="O922">
            <v>0</v>
          </cell>
          <cell r="P922">
            <v>0</v>
          </cell>
          <cell r="Q922">
            <v>0</v>
          </cell>
          <cell r="R922">
            <v>642229575</v>
          </cell>
          <cell r="S922">
            <v>336</v>
          </cell>
          <cell r="T922">
            <v>0</v>
          </cell>
          <cell r="U922">
            <v>1882</v>
          </cell>
          <cell r="W922" t="str">
            <v>#REF!</v>
          </cell>
          <cell r="X922" t="str">
            <v>#REF!</v>
          </cell>
          <cell r="Y922" t="str">
            <v>02. Delivery Material</v>
          </cell>
        </row>
        <row r="923">
          <cell r="E923" t="str">
            <v>BONTO MANAI</v>
          </cell>
          <cell r="F923" t="str">
            <v>TA</v>
          </cell>
          <cell r="G923" t="str">
            <v>PO / SP</v>
          </cell>
          <cell r="H923" t="str">
            <v>C.Tel.106/LG 000/DR7-12700000/2021</v>
          </cell>
          <cell r="I923" t="str">
            <v>K.TEL.002349/HK.810/DR7-10400000/2021</v>
          </cell>
          <cell r="J923">
            <v>44324</v>
          </cell>
          <cell r="K923">
            <v>44398</v>
          </cell>
          <cell r="L923">
            <v>440485279</v>
          </cell>
          <cell r="M923">
            <v>118346436</v>
          </cell>
          <cell r="N923">
            <v>558831715</v>
          </cell>
          <cell r="O923">
            <v>0</v>
          </cell>
          <cell r="P923">
            <v>0</v>
          </cell>
          <cell r="Q923">
            <v>0</v>
          </cell>
          <cell r="R923">
            <v>558831715</v>
          </cell>
          <cell r="S923">
            <v>0</v>
          </cell>
          <cell r="T923">
            <v>0</v>
          </cell>
          <cell r="U923">
            <v>0</v>
          </cell>
          <cell r="W923" t="str">
            <v>#REF!</v>
          </cell>
          <cell r="X923" t="str">
            <v>#REF!</v>
          </cell>
          <cell r="Y923" t="str">
            <v>02. Delivery Material</v>
          </cell>
        </row>
        <row r="924">
          <cell r="E924" t="str">
            <v>PALAMPANG</v>
          </cell>
          <cell r="F924" t="str">
            <v>TA</v>
          </cell>
          <cell r="G924" t="str">
            <v>DRM / NON PO</v>
          </cell>
          <cell r="L924">
            <v>736666135</v>
          </cell>
          <cell r="M924">
            <v>162231155</v>
          </cell>
          <cell r="N924">
            <v>898897290</v>
          </cell>
          <cell r="O924">
            <v>0</v>
          </cell>
          <cell r="P924">
            <v>0</v>
          </cell>
          <cell r="Q924">
            <v>0</v>
          </cell>
          <cell r="R924">
            <v>898897290</v>
          </cell>
          <cell r="S924">
            <v>328</v>
          </cell>
          <cell r="T924">
            <v>0</v>
          </cell>
          <cell r="U924">
            <v>2358</v>
          </cell>
          <cell r="W924" t="str">
            <v>#REF!</v>
          </cell>
          <cell r="X924" t="str">
            <v>#REF!</v>
          </cell>
          <cell r="Y924" t="str">
            <v>02. Delivery Material</v>
          </cell>
        </row>
        <row r="925">
          <cell r="E925" t="str">
            <v>PALAMPANG</v>
          </cell>
          <cell r="F925" t="str">
            <v>TA</v>
          </cell>
          <cell r="G925" t="str">
            <v>PO / SP</v>
          </cell>
          <cell r="H925" t="str">
            <v>C.Tel.106/LG 000/DR7-12700000/2021</v>
          </cell>
          <cell r="I925" t="str">
            <v>K.TEL.002349/HK.810/DR7-10400000/2021</v>
          </cell>
          <cell r="J925">
            <v>44324</v>
          </cell>
          <cell r="K925">
            <v>44398</v>
          </cell>
          <cell r="L925">
            <v>217057873</v>
          </cell>
          <cell r="M925">
            <v>87355642</v>
          </cell>
          <cell r="N925">
            <v>304413515</v>
          </cell>
          <cell r="O925">
            <v>0</v>
          </cell>
          <cell r="P925">
            <v>0</v>
          </cell>
          <cell r="Q925">
            <v>0</v>
          </cell>
          <cell r="R925">
            <v>304413515</v>
          </cell>
          <cell r="S925">
            <v>0</v>
          </cell>
          <cell r="T925">
            <v>0</v>
          </cell>
          <cell r="U925">
            <v>0</v>
          </cell>
          <cell r="W925" t="str">
            <v>#REF!</v>
          </cell>
          <cell r="X925" t="str">
            <v>#REF!</v>
          </cell>
          <cell r="Y925" t="str">
            <v>02. Delivery Material</v>
          </cell>
        </row>
        <row r="926">
          <cell r="E926" t="str">
            <v>Tonra</v>
          </cell>
          <cell r="F926" t="str">
            <v>TA</v>
          </cell>
          <cell r="G926" t="str">
            <v>DRM / NON PO</v>
          </cell>
          <cell r="L926">
            <v>126037374</v>
          </cell>
          <cell r="M926">
            <v>61447221</v>
          </cell>
          <cell r="N926">
            <v>187484595</v>
          </cell>
          <cell r="O926">
            <v>0</v>
          </cell>
          <cell r="P926">
            <v>0</v>
          </cell>
          <cell r="Q926">
            <v>0</v>
          </cell>
          <cell r="R926">
            <v>187484595</v>
          </cell>
          <cell r="S926">
            <v>72</v>
          </cell>
          <cell r="T926">
            <v>0</v>
          </cell>
          <cell r="U926">
            <v>297</v>
          </cell>
          <cell r="W926" t="str">
            <v>#REF!</v>
          </cell>
          <cell r="X926" t="str">
            <v>#REF!</v>
          </cell>
          <cell r="Y926" t="str">
            <v>04. Instalasi</v>
          </cell>
        </row>
        <row r="927">
          <cell r="E927" t="str">
            <v>Tonra</v>
          </cell>
          <cell r="F927" t="str">
            <v>TA</v>
          </cell>
          <cell r="G927" t="str">
            <v>DRM / NON PO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W927" t="str">
            <v>#REF!</v>
          </cell>
          <cell r="X927" t="str">
            <v>#REF!</v>
          </cell>
          <cell r="Y927" t="str">
            <v>04. Instalasi</v>
          </cell>
        </row>
        <row r="928">
          <cell r="E928" t="str">
            <v>LAPPEATA(SIJAI TENGAH), MANIPAHOI FRL</v>
          </cell>
          <cell r="F928" t="str">
            <v>TA</v>
          </cell>
          <cell r="G928" t="str">
            <v>DRM / NON PO</v>
          </cell>
          <cell r="L928">
            <v>93613462</v>
          </cell>
          <cell r="M928">
            <v>24413162</v>
          </cell>
          <cell r="N928">
            <v>118026624</v>
          </cell>
          <cell r="O928">
            <v>0</v>
          </cell>
          <cell r="P928">
            <v>0</v>
          </cell>
          <cell r="Q928">
            <v>0</v>
          </cell>
          <cell r="R928">
            <v>118026624</v>
          </cell>
          <cell r="S928">
            <v>48</v>
          </cell>
          <cell r="T928">
            <v>0</v>
          </cell>
          <cell r="U928">
            <v>367</v>
          </cell>
          <cell r="W928" t="str">
            <v>#REF!</v>
          </cell>
          <cell r="X928" t="str">
            <v>#REF!</v>
          </cell>
          <cell r="Y928" t="str">
            <v>04. Instalasi</v>
          </cell>
        </row>
        <row r="929">
          <cell r="E929" t="str">
            <v>LAPPEATA(SIJAI TENGAH), MANIPAHOI FRL</v>
          </cell>
          <cell r="F929" t="str">
            <v>TA</v>
          </cell>
          <cell r="G929" t="str">
            <v>PO / SP</v>
          </cell>
          <cell r="H929" t="str">
            <v>C.Tel.106/LG 000/DR7-12700000/2021</v>
          </cell>
          <cell r="I929" t="str">
            <v>K.TEL.002349/HK.810/DR7-10400000/2021</v>
          </cell>
          <cell r="J929">
            <v>44324</v>
          </cell>
          <cell r="K929">
            <v>44398</v>
          </cell>
          <cell r="L929">
            <v>27015609</v>
          </cell>
          <cell r="M929">
            <v>29014840</v>
          </cell>
          <cell r="N929">
            <v>56030449</v>
          </cell>
          <cell r="O929">
            <v>0</v>
          </cell>
          <cell r="P929">
            <v>0</v>
          </cell>
          <cell r="Q929">
            <v>0</v>
          </cell>
          <cell r="R929">
            <v>56030449</v>
          </cell>
          <cell r="S929">
            <v>0</v>
          </cell>
          <cell r="T929">
            <v>0</v>
          </cell>
          <cell r="U929">
            <v>0</v>
          </cell>
          <cell r="W929" t="str">
            <v>#REF!</v>
          </cell>
          <cell r="X929" t="str">
            <v>#REF!</v>
          </cell>
          <cell r="Y929" t="str">
            <v>04. Instalasi</v>
          </cell>
        </row>
        <row r="930">
          <cell r="E930" t="str">
            <v>NEW PLAN SINJAI 1</v>
          </cell>
          <cell r="F930" t="str">
            <v>TA</v>
          </cell>
          <cell r="G930" t="str">
            <v>PO / SP</v>
          </cell>
          <cell r="H930" t="str">
            <v>C.Tel.106/LG 000/DR7-12700000/2021</v>
          </cell>
          <cell r="I930" t="str">
            <v>K.TEL.002349/HK.810/DR7-10400000/2021</v>
          </cell>
          <cell r="J930">
            <v>44324</v>
          </cell>
          <cell r="K930">
            <v>44398</v>
          </cell>
          <cell r="L930">
            <v>119465080</v>
          </cell>
          <cell r="M930">
            <v>51911889</v>
          </cell>
          <cell r="N930">
            <v>171376969</v>
          </cell>
          <cell r="O930">
            <v>0</v>
          </cell>
          <cell r="P930">
            <v>0</v>
          </cell>
          <cell r="Q930">
            <v>0</v>
          </cell>
          <cell r="R930">
            <v>171376969</v>
          </cell>
          <cell r="S930">
            <v>168</v>
          </cell>
          <cell r="T930">
            <v>0</v>
          </cell>
          <cell r="U930">
            <v>725</v>
          </cell>
          <cell r="W930" t="str">
            <v>#REF!</v>
          </cell>
          <cell r="X930" t="str">
            <v>#REF!</v>
          </cell>
          <cell r="Y930" t="str">
            <v>04. Instalasi</v>
          </cell>
        </row>
        <row r="931">
          <cell r="E931" t="str">
            <v>LAPRI 01</v>
          </cell>
          <cell r="F931" t="str">
            <v>TA</v>
          </cell>
          <cell r="G931" t="str">
            <v>DROP</v>
          </cell>
          <cell r="L931">
            <v>539381469</v>
          </cell>
          <cell r="M931">
            <v>107483176</v>
          </cell>
          <cell r="N931">
            <v>646864645</v>
          </cell>
          <cell r="O931">
            <v>0</v>
          </cell>
          <cell r="P931">
            <v>0</v>
          </cell>
          <cell r="Q931">
            <v>0</v>
          </cell>
          <cell r="R931">
            <v>646864645</v>
          </cell>
          <cell r="S931">
            <v>192</v>
          </cell>
          <cell r="T931">
            <v>0</v>
          </cell>
          <cell r="U931">
            <v>1025</v>
          </cell>
          <cell r="W931" t="str">
            <v>#REF!</v>
          </cell>
          <cell r="X931" t="str">
            <v>#REF!</v>
          </cell>
          <cell r="Y931" t="str">
            <v>00. Drop</v>
          </cell>
        </row>
        <row r="932">
          <cell r="E932" t="str">
            <v>LAPRI 01</v>
          </cell>
          <cell r="F932" t="str">
            <v>TA</v>
          </cell>
          <cell r="G932" t="str">
            <v>DROP</v>
          </cell>
          <cell r="L932">
            <v>28333695</v>
          </cell>
          <cell r="M932">
            <v>22465500</v>
          </cell>
          <cell r="N932">
            <v>50799195</v>
          </cell>
          <cell r="O932">
            <v>0</v>
          </cell>
          <cell r="P932">
            <v>0</v>
          </cell>
          <cell r="Q932">
            <v>0</v>
          </cell>
          <cell r="R932">
            <v>50799195</v>
          </cell>
          <cell r="S932">
            <v>0</v>
          </cell>
          <cell r="T932">
            <v>0</v>
          </cell>
          <cell r="U932">
            <v>0</v>
          </cell>
          <cell r="W932" t="str">
            <v>#REF!</v>
          </cell>
          <cell r="X932" t="str">
            <v>#REF!</v>
          </cell>
          <cell r="Y932" t="str">
            <v>00. Drop</v>
          </cell>
        </row>
        <row r="933">
          <cell r="E933" t="str">
            <v>KAWERANG</v>
          </cell>
          <cell r="F933" t="str">
            <v>TA</v>
          </cell>
          <cell r="G933" t="str">
            <v>DRM / NON PO</v>
          </cell>
          <cell r="L933">
            <v>219713631</v>
          </cell>
          <cell r="M933">
            <v>63227722</v>
          </cell>
          <cell r="N933">
            <v>282941353</v>
          </cell>
          <cell r="O933">
            <v>0</v>
          </cell>
          <cell r="P933">
            <v>0</v>
          </cell>
          <cell r="Q933">
            <v>0</v>
          </cell>
          <cell r="R933">
            <v>282941353</v>
          </cell>
          <cell r="S933">
            <v>96</v>
          </cell>
          <cell r="T933">
            <v>0</v>
          </cell>
          <cell r="U933">
            <v>500</v>
          </cell>
          <cell r="W933" t="str">
            <v>#REF!</v>
          </cell>
          <cell r="X933" t="str">
            <v>#REF!</v>
          </cell>
          <cell r="Y933" t="str">
            <v>04. Instalasi</v>
          </cell>
        </row>
        <row r="934">
          <cell r="E934" t="str">
            <v>KAWERANG</v>
          </cell>
          <cell r="F934" t="str">
            <v>TA</v>
          </cell>
          <cell r="G934" t="str">
            <v>DRM / NON PO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W934" t="str">
            <v>#REF!</v>
          </cell>
          <cell r="X934" t="str">
            <v>#REF!</v>
          </cell>
          <cell r="Y934" t="str">
            <v>03. Material On Site</v>
          </cell>
        </row>
        <row r="935">
          <cell r="E935" t="str">
            <v>R7 AMB PAO PT3 HATU LILIBOY</v>
          </cell>
          <cell r="F935" t="str">
            <v>TA</v>
          </cell>
          <cell r="G935" t="str">
            <v>DRM / NON PO</v>
          </cell>
          <cell r="L935">
            <v>914090855</v>
          </cell>
          <cell r="M935">
            <v>217019995</v>
          </cell>
          <cell r="N935">
            <v>1131110850</v>
          </cell>
          <cell r="O935">
            <v>0</v>
          </cell>
          <cell r="P935">
            <v>0</v>
          </cell>
          <cell r="Q935">
            <v>0</v>
          </cell>
          <cell r="R935">
            <v>1131110850</v>
          </cell>
          <cell r="S935">
            <v>320</v>
          </cell>
          <cell r="T935">
            <v>0</v>
          </cell>
          <cell r="U935">
            <v>1870</v>
          </cell>
          <cell r="W935" t="str">
            <v>#REF!</v>
          </cell>
          <cell r="X935" t="str">
            <v>#REF!</v>
          </cell>
          <cell r="Y935" t="str">
            <v>04. Instalasi</v>
          </cell>
        </row>
        <row r="936">
          <cell r="E936" t="str">
            <v>R7 AMB PAO PT3 ALANG WAKASIHU</v>
          </cell>
          <cell r="F936" t="str">
            <v>TA</v>
          </cell>
          <cell r="G936" t="str">
            <v>DRM / NON PO</v>
          </cell>
          <cell r="L936">
            <v>1465472137</v>
          </cell>
          <cell r="M936">
            <v>321826882</v>
          </cell>
          <cell r="N936">
            <v>1787299019</v>
          </cell>
          <cell r="O936">
            <v>0</v>
          </cell>
          <cell r="P936">
            <v>0</v>
          </cell>
          <cell r="Q936">
            <v>0</v>
          </cell>
          <cell r="R936">
            <v>1787299019</v>
          </cell>
          <cell r="S936">
            <v>488</v>
          </cell>
          <cell r="T936">
            <v>0</v>
          </cell>
          <cell r="U936">
            <v>2853</v>
          </cell>
          <cell r="W936" t="str">
            <v>#REF!</v>
          </cell>
          <cell r="X936" t="str">
            <v>#REF!</v>
          </cell>
          <cell r="Y936" t="str">
            <v>04. Instalasi</v>
          </cell>
        </row>
        <row r="937">
          <cell r="E937" t="str">
            <v>R7 AMB MSH PT3 KILO-1 MAKARIKI</v>
          </cell>
          <cell r="F937" t="str">
            <v>TA</v>
          </cell>
          <cell r="G937" t="str">
            <v>DRM / NON PO</v>
          </cell>
          <cell r="L937">
            <v>233256458</v>
          </cell>
          <cell r="M937">
            <v>50420133</v>
          </cell>
          <cell r="N937">
            <v>283676591</v>
          </cell>
          <cell r="O937">
            <v>0</v>
          </cell>
          <cell r="P937">
            <v>0</v>
          </cell>
          <cell r="Q937">
            <v>0</v>
          </cell>
          <cell r="R937">
            <v>283676591</v>
          </cell>
          <cell r="S937">
            <v>168</v>
          </cell>
          <cell r="T937">
            <v>0</v>
          </cell>
          <cell r="U937">
            <v>558</v>
          </cell>
          <cell r="W937" t="str">
            <v>#REF!</v>
          </cell>
          <cell r="X937" t="str">
            <v>#REF!</v>
          </cell>
          <cell r="Y937" t="str">
            <v>06. Selesai CT</v>
          </cell>
        </row>
        <row r="938">
          <cell r="E938" t="str">
            <v>R7 AMB MSH PT3 KALI PUTRI</v>
          </cell>
          <cell r="F938" t="str">
            <v>TA</v>
          </cell>
          <cell r="G938" t="str">
            <v>DRM / NON PO</v>
          </cell>
          <cell r="L938">
            <v>102082766</v>
          </cell>
          <cell r="M938">
            <v>23564249</v>
          </cell>
          <cell r="N938">
            <v>125647015</v>
          </cell>
          <cell r="O938">
            <v>0</v>
          </cell>
          <cell r="P938">
            <v>0</v>
          </cell>
          <cell r="Q938">
            <v>0</v>
          </cell>
          <cell r="R938">
            <v>125647015</v>
          </cell>
          <cell r="S938">
            <v>128</v>
          </cell>
          <cell r="T938">
            <v>0</v>
          </cell>
          <cell r="U938">
            <v>238</v>
          </cell>
          <cell r="W938" t="str">
            <v>#REF!</v>
          </cell>
          <cell r="X938" t="str">
            <v>#REF!</v>
          </cell>
          <cell r="Y938" t="str">
            <v>06. Selesai CT</v>
          </cell>
        </row>
        <row r="939">
          <cell r="E939" t="str">
            <v>R7 AMB PAO PT3 POKA</v>
          </cell>
          <cell r="F939" t="str">
            <v>TA</v>
          </cell>
          <cell r="G939" t="str">
            <v>DRM / NON PO</v>
          </cell>
          <cell r="L939">
            <v>179172305</v>
          </cell>
          <cell r="M939">
            <v>42355886</v>
          </cell>
          <cell r="N939">
            <v>221528191</v>
          </cell>
          <cell r="O939">
            <v>0</v>
          </cell>
          <cell r="P939">
            <v>0</v>
          </cell>
          <cell r="Q939">
            <v>0</v>
          </cell>
          <cell r="R939">
            <v>221528191</v>
          </cell>
          <cell r="S939">
            <v>176</v>
          </cell>
          <cell r="T939">
            <v>0</v>
          </cell>
          <cell r="U939">
            <v>476</v>
          </cell>
          <cell r="W939" t="str">
            <v>#REF!</v>
          </cell>
          <cell r="X939" t="str">
            <v>#REF!</v>
          </cell>
          <cell r="Y939" t="str">
            <v>07. Selesai UT</v>
          </cell>
        </row>
        <row r="940">
          <cell r="E940" t="str">
            <v>R7 AMB PAO PT3 LARIKE</v>
          </cell>
          <cell r="F940" t="str">
            <v>TA</v>
          </cell>
          <cell r="G940" t="str">
            <v>DRM / NON PO</v>
          </cell>
          <cell r="L940">
            <v>673752705</v>
          </cell>
          <cell r="M940">
            <v>166797521</v>
          </cell>
          <cell r="N940">
            <v>840550226</v>
          </cell>
          <cell r="O940">
            <v>0</v>
          </cell>
          <cell r="P940">
            <v>0</v>
          </cell>
          <cell r="Q940">
            <v>0</v>
          </cell>
          <cell r="R940">
            <v>840550226</v>
          </cell>
          <cell r="S940">
            <v>480</v>
          </cell>
          <cell r="T940">
            <v>0</v>
          </cell>
          <cell r="U940">
            <v>1606</v>
          </cell>
          <cell r="W940" t="str">
            <v>#REF!</v>
          </cell>
          <cell r="X940" t="str">
            <v>#REF!</v>
          </cell>
          <cell r="Y940" t="str">
            <v>04. Instalasi</v>
          </cell>
        </row>
        <row r="941">
          <cell r="E941" t="str">
            <v>R7 AMB SML PT3 BATALYON SAUMLAKI</v>
          </cell>
          <cell r="F941" t="str">
            <v>TA</v>
          </cell>
          <cell r="G941" t="str">
            <v>DRM / NON PO</v>
          </cell>
          <cell r="L941">
            <v>643505867</v>
          </cell>
          <cell r="M941">
            <v>131394011</v>
          </cell>
          <cell r="N941">
            <v>774899878</v>
          </cell>
          <cell r="O941">
            <v>0</v>
          </cell>
          <cell r="P941">
            <v>0</v>
          </cell>
          <cell r="Q941">
            <v>0</v>
          </cell>
          <cell r="R941">
            <v>774899878</v>
          </cell>
          <cell r="S941">
            <v>576</v>
          </cell>
          <cell r="T941">
            <v>0</v>
          </cell>
          <cell r="U941">
            <v>476</v>
          </cell>
          <cell r="W941" t="str">
            <v>#REF!</v>
          </cell>
          <cell r="X941" t="str">
            <v>#REF!</v>
          </cell>
          <cell r="Y941" t="str">
            <v>02. Delivery Material</v>
          </cell>
        </row>
        <row r="942">
          <cell r="E942" t="str">
            <v>R7 AMB SML FE BATALYON SAUMLAKI</v>
          </cell>
          <cell r="F942" t="str">
            <v>TA</v>
          </cell>
          <cell r="G942" t="str">
            <v>DRM / NON PO</v>
          </cell>
          <cell r="L942">
            <v>156988106</v>
          </cell>
          <cell r="M942">
            <v>45821371</v>
          </cell>
          <cell r="N942">
            <v>202809477</v>
          </cell>
          <cell r="O942">
            <v>0</v>
          </cell>
          <cell r="P942">
            <v>0</v>
          </cell>
          <cell r="Q942">
            <v>0</v>
          </cell>
          <cell r="R942">
            <v>202809477</v>
          </cell>
          <cell r="S942">
            <v>0</v>
          </cell>
          <cell r="T942">
            <v>0</v>
          </cell>
          <cell r="U942">
            <v>0</v>
          </cell>
          <cell r="W942" t="str">
            <v>#REF!</v>
          </cell>
          <cell r="X942" t="str">
            <v>#REF!</v>
          </cell>
          <cell r="Y942" t="str">
            <v>02. Delivery Material</v>
          </cell>
        </row>
        <row r="943">
          <cell r="E943" t="str">
            <v>R7 AMB MSH PT3 BELAKANG MAPLAS</v>
          </cell>
          <cell r="F943" t="str">
            <v>TA</v>
          </cell>
          <cell r="G943" t="str">
            <v>DRM / NON PO</v>
          </cell>
          <cell r="L943">
            <v>530646870</v>
          </cell>
          <cell r="M943">
            <v>145301434</v>
          </cell>
          <cell r="N943">
            <v>675948304</v>
          </cell>
          <cell r="O943">
            <v>0</v>
          </cell>
          <cell r="P943">
            <v>0</v>
          </cell>
          <cell r="Q943">
            <v>0</v>
          </cell>
          <cell r="R943">
            <v>675948304</v>
          </cell>
          <cell r="S943">
            <v>640</v>
          </cell>
          <cell r="T943">
            <v>0</v>
          </cell>
          <cell r="U943">
            <v>1216</v>
          </cell>
          <cell r="W943" t="str">
            <v>#REF!</v>
          </cell>
          <cell r="X943" t="str">
            <v>#REF!</v>
          </cell>
          <cell r="Y943" t="str">
            <v>04. Instalasi</v>
          </cell>
        </row>
        <row r="944">
          <cell r="E944" t="str">
            <v>R7 AMB MSH FE BELAKANG MAPLAS</v>
          </cell>
          <cell r="F944" t="str">
            <v>TA</v>
          </cell>
          <cell r="G944" t="str">
            <v>DRM / NON PO</v>
          </cell>
          <cell r="L944">
            <v>169786123</v>
          </cell>
          <cell r="M944">
            <v>42919105</v>
          </cell>
          <cell r="N944">
            <v>212705228</v>
          </cell>
          <cell r="O944">
            <v>0</v>
          </cell>
          <cell r="P944">
            <v>0</v>
          </cell>
          <cell r="Q944">
            <v>0</v>
          </cell>
          <cell r="R944">
            <v>212705228</v>
          </cell>
          <cell r="S944">
            <v>0</v>
          </cell>
          <cell r="T944">
            <v>0</v>
          </cell>
          <cell r="U944">
            <v>0</v>
          </cell>
          <cell r="W944" t="str">
            <v>#REF!</v>
          </cell>
          <cell r="X944" t="str">
            <v>#REF!</v>
          </cell>
          <cell r="Y944" t="str">
            <v>04. Instalasi</v>
          </cell>
        </row>
        <row r="945">
          <cell r="E945" t="str">
            <v>R7 AMB MSH PT3 KAMPUNG BUGIS</v>
          </cell>
          <cell r="F945" t="str">
            <v>TA</v>
          </cell>
          <cell r="G945" t="str">
            <v>DRM / NON PO</v>
          </cell>
          <cell r="L945">
            <v>555966154</v>
          </cell>
          <cell r="M945">
            <v>126224853</v>
          </cell>
          <cell r="N945">
            <v>682191007</v>
          </cell>
          <cell r="O945">
            <v>0</v>
          </cell>
          <cell r="P945">
            <v>0</v>
          </cell>
          <cell r="Q945">
            <v>0</v>
          </cell>
          <cell r="R945">
            <v>682191007</v>
          </cell>
          <cell r="S945">
            <v>512</v>
          </cell>
          <cell r="T945">
            <v>0</v>
          </cell>
          <cell r="U945">
            <v>1488</v>
          </cell>
          <cell r="W945" t="str">
            <v>#REF!</v>
          </cell>
          <cell r="X945" t="str">
            <v>#REF!</v>
          </cell>
          <cell r="Y945" t="str">
            <v>04. Instalasi</v>
          </cell>
        </row>
        <row r="946">
          <cell r="E946" t="str">
            <v>R7 AMB MSH FE KAMPUNG BUGIS</v>
          </cell>
          <cell r="F946" t="str">
            <v>TA</v>
          </cell>
          <cell r="G946" t="str">
            <v>DRM / NON PO</v>
          </cell>
          <cell r="L946">
            <v>117140939</v>
          </cell>
          <cell r="M946">
            <v>38766807</v>
          </cell>
          <cell r="N946">
            <v>155907746</v>
          </cell>
          <cell r="O946">
            <v>0</v>
          </cell>
          <cell r="P946">
            <v>0</v>
          </cell>
          <cell r="Q946">
            <v>0</v>
          </cell>
          <cell r="R946">
            <v>155907746</v>
          </cell>
          <cell r="S946">
            <v>0</v>
          </cell>
          <cell r="T946">
            <v>0</v>
          </cell>
          <cell r="U946">
            <v>0</v>
          </cell>
          <cell r="W946" t="str">
            <v>#REF!</v>
          </cell>
          <cell r="X946" t="str">
            <v>#REF!</v>
          </cell>
          <cell r="Y946" t="str">
            <v>04. Instalasi</v>
          </cell>
        </row>
        <row r="947">
          <cell r="E947" t="str">
            <v>R7 JYP ABE PT3 ARSO 2</v>
          </cell>
          <cell r="F947" t="str">
            <v>TA</v>
          </cell>
          <cell r="G947" t="str">
            <v>DRM / NON PO</v>
          </cell>
          <cell r="L947">
            <v>1810906298</v>
          </cell>
          <cell r="M947">
            <v>439282062</v>
          </cell>
          <cell r="N947">
            <v>2250188360</v>
          </cell>
          <cell r="O947">
            <v>0</v>
          </cell>
          <cell r="P947">
            <v>0</v>
          </cell>
          <cell r="Q947">
            <v>0</v>
          </cell>
          <cell r="R947">
            <v>2250188360</v>
          </cell>
          <cell r="S947">
            <v>872</v>
          </cell>
          <cell r="T947">
            <v>0</v>
          </cell>
          <cell r="U947">
            <v>2983</v>
          </cell>
          <cell r="W947" t="str">
            <v>#REF!</v>
          </cell>
          <cell r="X947" t="str">
            <v>#REF!</v>
          </cell>
          <cell r="Y947" t="str">
            <v>01. Preparing</v>
          </cell>
        </row>
        <row r="948">
          <cell r="E948" t="str">
            <v>R7 JYP JPB PT3 DOK 8 SOSIAL</v>
          </cell>
          <cell r="F948" t="str">
            <v>TA</v>
          </cell>
          <cell r="G948" t="str">
            <v>DRM / NON PO</v>
          </cell>
          <cell r="L948">
            <v>134692563</v>
          </cell>
          <cell r="M948">
            <v>39167487</v>
          </cell>
          <cell r="N948">
            <v>173860050</v>
          </cell>
          <cell r="O948">
            <v>0</v>
          </cell>
          <cell r="P948">
            <v>0</v>
          </cell>
          <cell r="Q948">
            <v>0</v>
          </cell>
          <cell r="R948">
            <v>173860050</v>
          </cell>
          <cell r="S948">
            <v>88</v>
          </cell>
          <cell r="T948">
            <v>0</v>
          </cell>
          <cell r="U948">
            <v>451</v>
          </cell>
          <cell r="W948" t="str">
            <v>#REF!</v>
          </cell>
          <cell r="X948" t="str">
            <v>#REF!</v>
          </cell>
          <cell r="Y948" t="str">
            <v>01. Preparing</v>
          </cell>
        </row>
        <row r="949">
          <cell r="E949" t="str">
            <v>R7 JYP MRK PT3 YASA MULYA</v>
          </cell>
          <cell r="F949" t="str">
            <v>TA</v>
          </cell>
          <cell r="G949" t="str">
            <v>DRM / NON PO</v>
          </cell>
          <cell r="L949">
            <v>856415000</v>
          </cell>
          <cell r="M949">
            <v>224347591</v>
          </cell>
          <cell r="N949">
            <v>1080762591</v>
          </cell>
          <cell r="O949">
            <v>0</v>
          </cell>
          <cell r="P949">
            <v>0</v>
          </cell>
          <cell r="Q949">
            <v>0</v>
          </cell>
          <cell r="R949">
            <v>1080762591</v>
          </cell>
          <cell r="S949">
            <v>608</v>
          </cell>
          <cell r="T949">
            <v>0</v>
          </cell>
          <cell r="U949">
            <v>1451</v>
          </cell>
          <cell r="W949" t="str">
            <v>#REF!</v>
          </cell>
          <cell r="X949" t="str">
            <v>#REF!</v>
          </cell>
          <cell r="Y949" t="str">
            <v>01. Preparing</v>
          </cell>
        </row>
        <row r="950">
          <cell r="E950" t="str">
            <v>R7 JYP SNI PT3 BTN GAJAH MADA</v>
          </cell>
          <cell r="F950" t="str">
            <v>TA</v>
          </cell>
          <cell r="G950" t="str">
            <v>DRM / NON PO</v>
          </cell>
          <cell r="L950">
            <v>132846255</v>
          </cell>
          <cell r="M950">
            <v>34823897</v>
          </cell>
          <cell r="N950">
            <v>167670152</v>
          </cell>
          <cell r="O950">
            <v>0</v>
          </cell>
          <cell r="P950">
            <v>0</v>
          </cell>
          <cell r="Q950">
            <v>0</v>
          </cell>
          <cell r="R950">
            <v>167670152</v>
          </cell>
          <cell r="S950">
            <v>168</v>
          </cell>
          <cell r="T950">
            <v>0</v>
          </cell>
          <cell r="U950">
            <v>275</v>
          </cell>
          <cell r="W950" t="str">
            <v>#REF!</v>
          </cell>
          <cell r="X950" t="str">
            <v>#REF!</v>
          </cell>
          <cell r="Y950" t="str">
            <v>01. Preparing</v>
          </cell>
        </row>
        <row r="951">
          <cell r="E951" t="str">
            <v>R7 JYP SNI PT3 BTN GRAHA BINTANG TIMUR</v>
          </cell>
          <cell r="F951" t="str">
            <v>TA</v>
          </cell>
          <cell r="G951" t="str">
            <v>DRM / NON PO</v>
          </cell>
          <cell r="L951">
            <v>108526001</v>
          </cell>
          <cell r="M951">
            <v>31300138</v>
          </cell>
          <cell r="N951">
            <v>139826139</v>
          </cell>
          <cell r="O951">
            <v>0</v>
          </cell>
          <cell r="P951">
            <v>0</v>
          </cell>
          <cell r="Q951">
            <v>0</v>
          </cell>
          <cell r="R951">
            <v>139826139</v>
          </cell>
          <cell r="S951">
            <v>152</v>
          </cell>
          <cell r="T951">
            <v>0</v>
          </cell>
          <cell r="U951">
            <v>278</v>
          </cell>
          <cell r="W951" t="str">
            <v>#REF!</v>
          </cell>
          <cell r="X951" t="str">
            <v>#REF!</v>
          </cell>
          <cell r="Y951" t="str">
            <v>01. Preparing</v>
          </cell>
        </row>
        <row r="952">
          <cell r="E952" t="str">
            <v>R7 JYP SNI PT3 BTN MARWAH INDAH &amp; CITRA BUANA</v>
          </cell>
          <cell r="F952" t="str">
            <v>TA</v>
          </cell>
          <cell r="G952" t="str">
            <v>DRM / NON PO</v>
          </cell>
          <cell r="L952">
            <v>151593937</v>
          </cell>
          <cell r="M952">
            <v>40653011</v>
          </cell>
          <cell r="N952">
            <v>192246948</v>
          </cell>
          <cell r="O952">
            <v>0</v>
          </cell>
          <cell r="P952">
            <v>0</v>
          </cell>
          <cell r="Q952">
            <v>0</v>
          </cell>
          <cell r="R952">
            <v>192246948</v>
          </cell>
          <cell r="S952">
            <v>168</v>
          </cell>
          <cell r="T952">
            <v>0</v>
          </cell>
          <cell r="U952">
            <v>355</v>
          </cell>
          <cell r="W952" t="str">
            <v>#REF!</v>
          </cell>
          <cell r="X952" t="str">
            <v>#REF!</v>
          </cell>
          <cell r="Y952" t="str">
            <v>01. Preparing</v>
          </cell>
        </row>
        <row r="953">
          <cell r="E953" t="str">
            <v>R7 JYP SNI PT3 BTN MATOA</v>
          </cell>
          <cell r="F953" t="str">
            <v>TA</v>
          </cell>
          <cell r="G953" t="str">
            <v>DRM / NON PO</v>
          </cell>
          <cell r="L953">
            <v>98293774</v>
          </cell>
          <cell r="M953">
            <v>26721684</v>
          </cell>
          <cell r="N953">
            <v>125015458</v>
          </cell>
          <cell r="O953">
            <v>0</v>
          </cell>
          <cell r="P953">
            <v>0</v>
          </cell>
          <cell r="Q953">
            <v>0</v>
          </cell>
          <cell r="R953">
            <v>125015458</v>
          </cell>
          <cell r="S953">
            <v>96</v>
          </cell>
          <cell r="T953">
            <v>0</v>
          </cell>
          <cell r="U953">
            <v>245</v>
          </cell>
          <cell r="W953" t="str">
            <v>#REF!</v>
          </cell>
          <cell r="X953" t="str">
            <v>#REF!</v>
          </cell>
          <cell r="Y953" t="str">
            <v>01. Preparing</v>
          </cell>
        </row>
        <row r="954">
          <cell r="E954" t="str">
            <v>R7 JYP SNI FE HAWAII</v>
          </cell>
          <cell r="F954" t="str">
            <v>TA</v>
          </cell>
          <cell r="G954" t="str">
            <v>DRM / NON PO</v>
          </cell>
          <cell r="L954">
            <v>214980857</v>
          </cell>
          <cell r="M954">
            <v>66223097</v>
          </cell>
          <cell r="N954">
            <v>281203954</v>
          </cell>
          <cell r="O954">
            <v>0</v>
          </cell>
          <cell r="P954">
            <v>0</v>
          </cell>
          <cell r="Q954">
            <v>0</v>
          </cell>
          <cell r="R954">
            <v>281203954</v>
          </cell>
          <cell r="S954">
            <v>0</v>
          </cell>
          <cell r="T954">
            <v>0</v>
          </cell>
          <cell r="U954">
            <v>0</v>
          </cell>
          <cell r="W954" t="str">
            <v>#REF!</v>
          </cell>
          <cell r="X954" t="str">
            <v>#REF!</v>
          </cell>
          <cell r="Y954" t="str">
            <v>01. Preparing</v>
          </cell>
        </row>
        <row r="955">
          <cell r="E955" t="str">
            <v>R7 JYP SNI PT3 HAWAII</v>
          </cell>
          <cell r="F955" t="str">
            <v>TA</v>
          </cell>
          <cell r="G955" t="str">
            <v>DRM / NON PO</v>
          </cell>
          <cell r="L955">
            <v>346346533</v>
          </cell>
          <cell r="M955">
            <v>97726905</v>
          </cell>
          <cell r="N955">
            <v>444073438</v>
          </cell>
          <cell r="O955">
            <v>0</v>
          </cell>
          <cell r="P955">
            <v>0</v>
          </cell>
          <cell r="Q955">
            <v>0</v>
          </cell>
          <cell r="R955">
            <v>444073438</v>
          </cell>
          <cell r="S955">
            <v>304</v>
          </cell>
          <cell r="T955">
            <v>0</v>
          </cell>
          <cell r="U955">
            <v>825</v>
          </cell>
          <cell r="W955" t="str">
            <v>#REF!</v>
          </cell>
          <cell r="X955" t="str">
            <v>#REF!</v>
          </cell>
          <cell r="Y955" t="str">
            <v>01. Preparing</v>
          </cell>
        </row>
        <row r="956">
          <cell r="E956" t="str">
            <v>R7 JYP SNI PT3 PERUM BERINGIN</v>
          </cell>
          <cell r="F956" t="str">
            <v>TA</v>
          </cell>
          <cell r="G956" t="str">
            <v>DRM / NON PO</v>
          </cell>
          <cell r="L956">
            <v>57830788</v>
          </cell>
          <cell r="M956">
            <v>16897107</v>
          </cell>
          <cell r="N956">
            <v>74727895</v>
          </cell>
          <cell r="O956">
            <v>0</v>
          </cell>
          <cell r="P956">
            <v>0</v>
          </cell>
          <cell r="Q956">
            <v>0</v>
          </cell>
          <cell r="R956">
            <v>74727895</v>
          </cell>
          <cell r="S956">
            <v>64</v>
          </cell>
          <cell r="T956">
            <v>0</v>
          </cell>
          <cell r="U956">
            <v>151</v>
          </cell>
          <cell r="W956" t="str">
            <v>#REF!</v>
          </cell>
          <cell r="X956" t="str">
            <v>#REF!</v>
          </cell>
          <cell r="Y956" t="str">
            <v>01. Preparing</v>
          </cell>
        </row>
        <row r="957">
          <cell r="E957" t="str">
            <v>R7 JYP SRM FE NEW ODC-SRM-FD</v>
          </cell>
          <cell r="F957" t="str">
            <v>TA</v>
          </cell>
          <cell r="G957" t="str">
            <v>DRM / NON PO</v>
          </cell>
          <cell r="L957">
            <v>291220390</v>
          </cell>
          <cell r="M957">
            <v>90410055</v>
          </cell>
          <cell r="N957">
            <v>381630445</v>
          </cell>
          <cell r="O957">
            <v>0</v>
          </cell>
          <cell r="P957">
            <v>0</v>
          </cell>
          <cell r="Q957">
            <v>0</v>
          </cell>
          <cell r="R957">
            <v>381630445</v>
          </cell>
          <cell r="S957">
            <v>0</v>
          </cell>
          <cell r="T957">
            <v>0</v>
          </cell>
          <cell r="U957">
            <v>0</v>
          </cell>
          <cell r="W957" t="str">
            <v>#REF!</v>
          </cell>
          <cell r="X957" t="str">
            <v>#REF!</v>
          </cell>
          <cell r="Y957" t="str">
            <v>04. Instalasi</v>
          </cell>
        </row>
        <row r="958">
          <cell r="E958" t="str">
            <v>R7 JYP SRM PT3 NEW ODC-SRM-FD</v>
          </cell>
          <cell r="F958" t="str">
            <v>TA</v>
          </cell>
          <cell r="G958" t="str">
            <v>DRM / NON PO</v>
          </cell>
          <cell r="L958">
            <v>627958846</v>
          </cell>
          <cell r="M958">
            <v>161311642</v>
          </cell>
          <cell r="N958">
            <v>789270488</v>
          </cell>
          <cell r="O958">
            <v>0</v>
          </cell>
          <cell r="P958">
            <v>0</v>
          </cell>
          <cell r="Q958">
            <v>0</v>
          </cell>
          <cell r="R958">
            <v>789270488</v>
          </cell>
          <cell r="S958">
            <v>568</v>
          </cell>
          <cell r="T958">
            <v>0</v>
          </cell>
          <cell r="U958">
            <v>1578</v>
          </cell>
          <cell r="W958" t="str">
            <v>#REF!</v>
          </cell>
          <cell r="X958" t="str">
            <v>#REF!</v>
          </cell>
          <cell r="Y958" t="str">
            <v>04. Instalasi</v>
          </cell>
        </row>
        <row r="959">
          <cell r="E959" t="str">
            <v>R7 JYP SRM PT3 SARMI KOTA</v>
          </cell>
          <cell r="F959" t="str">
            <v>TA</v>
          </cell>
          <cell r="G959" t="str">
            <v>DRM / NON PO</v>
          </cell>
          <cell r="L959">
            <v>242898606</v>
          </cell>
          <cell r="M959">
            <v>68553786</v>
          </cell>
          <cell r="N959">
            <v>311452392</v>
          </cell>
          <cell r="O959">
            <v>0</v>
          </cell>
          <cell r="P959">
            <v>0</v>
          </cell>
          <cell r="Q959">
            <v>0</v>
          </cell>
          <cell r="R959">
            <v>311452392</v>
          </cell>
          <cell r="S959">
            <v>248</v>
          </cell>
          <cell r="T959">
            <v>0</v>
          </cell>
          <cell r="U959">
            <v>636</v>
          </cell>
          <cell r="W959" t="str">
            <v>#REF!</v>
          </cell>
          <cell r="X959" t="str">
            <v>#REF!</v>
          </cell>
          <cell r="Y959" t="str">
            <v>04. Instalasi</v>
          </cell>
        </row>
        <row r="960">
          <cell r="E960" t="str">
            <v>R7 JYP TIM FE SP1</v>
          </cell>
          <cell r="F960" t="str">
            <v>TA</v>
          </cell>
          <cell r="G960" t="str">
            <v>DRM / NON PO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T960">
            <v>0</v>
          </cell>
          <cell r="U960">
            <v>0</v>
          </cell>
          <cell r="W960" t="str">
            <v>#REF!</v>
          </cell>
          <cell r="X960" t="str">
            <v>#REF!</v>
          </cell>
          <cell r="Y960" t="str">
            <v>01. Preparing</v>
          </cell>
        </row>
        <row r="961">
          <cell r="E961" t="str">
            <v>R7 JYP TIM PT3 SP1</v>
          </cell>
          <cell r="F961" t="str">
            <v>TA</v>
          </cell>
          <cell r="G961" t="str">
            <v>DRM / NON PO</v>
          </cell>
          <cell r="L961">
            <v>1174311857</v>
          </cell>
          <cell r="M961">
            <v>328205358</v>
          </cell>
          <cell r="N961">
            <v>1502517215</v>
          </cell>
          <cell r="O961">
            <v>0</v>
          </cell>
          <cell r="P961">
            <v>0</v>
          </cell>
          <cell r="Q961">
            <v>0</v>
          </cell>
          <cell r="R961">
            <v>1502517215</v>
          </cell>
          <cell r="S961">
            <v>992</v>
          </cell>
          <cell r="T961">
            <v>0</v>
          </cell>
          <cell r="U961">
            <v>2644</v>
          </cell>
          <cell r="W961" t="str">
            <v>#REF!</v>
          </cell>
          <cell r="X961" t="str">
            <v>#REF!</v>
          </cell>
          <cell r="Y961" t="str">
            <v>01. Preparing</v>
          </cell>
        </row>
        <row r="962">
          <cell r="E962" t="str">
            <v>R7 JYP TMR PT3 ODC-TMR-FB</v>
          </cell>
          <cell r="F962" t="str">
            <v>TA</v>
          </cell>
          <cell r="G962" t="str">
            <v>DRM / NON PO</v>
          </cell>
          <cell r="L962">
            <v>724511127</v>
          </cell>
          <cell r="M962">
            <v>181339276</v>
          </cell>
          <cell r="N962">
            <v>905850403</v>
          </cell>
          <cell r="O962">
            <v>0</v>
          </cell>
          <cell r="P962">
            <v>0</v>
          </cell>
          <cell r="Q962">
            <v>0</v>
          </cell>
          <cell r="R962">
            <v>905850403</v>
          </cell>
          <cell r="S962">
            <v>496</v>
          </cell>
          <cell r="T962">
            <v>0</v>
          </cell>
          <cell r="U962">
            <v>1876</v>
          </cell>
          <cell r="W962" t="str">
            <v>#REF!</v>
          </cell>
          <cell r="X962" t="str">
            <v>#REF!</v>
          </cell>
          <cell r="Y962" t="str">
            <v>01. Preparing</v>
          </cell>
        </row>
        <row r="963">
          <cell r="E963" t="str">
            <v>R7 SON SON PT3 KLADEMAK 3</v>
          </cell>
          <cell r="F963" t="str">
            <v>TA</v>
          </cell>
          <cell r="G963" t="str">
            <v>DRM / NON PO</v>
          </cell>
          <cell r="L963">
            <v>251151900</v>
          </cell>
          <cell r="M963">
            <v>78264043</v>
          </cell>
          <cell r="N963">
            <v>329415943</v>
          </cell>
          <cell r="O963">
            <v>0</v>
          </cell>
          <cell r="P963">
            <v>0</v>
          </cell>
          <cell r="Q963">
            <v>0</v>
          </cell>
          <cell r="R963">
            <v>329415943</v>
          </cell>
          <cell r="S963">
            <v>208</v>
          </cell>
          <cell r="T963">
            <v>0</v>
          </cell>
          <cell r="U963">
            <v>573</v>
          </cell>
          <cell r="W963" t="str">
            <v>#REF!</v>
          </cell>
          <cell r="X963" t="str">
            <v>#REF!</v>
          </cell>
          <cell r="Y963" t="str">
            <v>04. Instalasi</v>
          </cell>
        </row>
        <row r="964">
          <cell r="E964" t="str">
            <v>R7 SON SON PT3 JL GURABESI HBM</v>
          </cell>
          <cell r="F964" t="str">
            <v>TA</v>
          </cell>
          <cell r="G964" t="str">
            <v>DRM / NON PO</v>
          </cell>
          <cell r="L964">
            <v>135924999</v>
          </cell>
          <cell r="M964">
            <v>41516265</v>
          </cell>
          <cell r="N964">
            <v>177441264</v>
          </cell>
          <cell r="O964">
            <v>0</v>
          </cell>
          <cell r="P964">
            <v>0</v>
          </cell>
          <cell r="Q964">
            <v>0</v>
          </cell>
          <cell r="R964">
            <v>177441264</v>
          </cell>
          <cell r="S964">
            <v>104</v>
          </cell>
          <cell r="T964">
            <v>0</v>
          </cell>
          <cell r="U964">
            <v>445</v>
          </cell>
          <cell r="W964" t="str">
            <v>#REF!</v>
          </cell>
          <cell r="X964" t="str">
            <v>#REF!</v>
          </cell>
          <cell r="Y964" t="str">
            <v>05. Install Done</v>
          </cell>
        </row>
        <row r="965">
          <cell r="E965" t="str">
            <v>R7 SON SON PT3 aimas unit 2, Jl. Wortel</v>
          </cell>
          <cell r="F965" t="str">
            <v>TA</v>
          </cell>
          <cell r="G965" t="str">
            <v>DRM / NON PO</v>
          </cell>
          <cell r="L965">
            <v>147376141</v>
          </cell>
          <cell r="M965">
            <v>40264317</v>
          </cell>
          <cell r="N965">
            <v>187640458</v>
          </cell>
          <cell r="O965">
            <v>0</v>
          </cell>
          <cell r="P965">
            <v>0</v>
          </cell>
          <cell r="Q965">
            <v>0</v>
          </cell>
          <cell r="R965">
            <v>187640458</v>
          </cell>
          <cell r="S965">
            <v>96</v>
          </cell>
          <cell r="T965">
            <v>0</v>
          </cell>
          <cell r="U965">
            <v>452</v>
          </cell>
          <cell r="W965" t="str">
            <v>#REF!</v>
          </cell>
          <cell r="X965" t="str">
            <v>#REF!</v>
          </cell>
          <cell r="Y965" t="str">
            <v>05. Install Done</v>
          </cell>
        </row>
        <row r="966">
          <cell r="E966" t="str">
            <v>R7 SON SON PT3 Jl. Rambutan</v>
          </cell>
          <cell r="F966" t="str">
            <v>TA</v>
          </cell>
          <cell r="G966" t="str">
            <v>DRM / NON PO</v>
          </cell>
          <cell r="L966">
            <v>613020229</v>
          </cell>
          <cell r="M966">
            <v>151164898</v>
          </cell>
          <cell r="N966">
            <v>764185127</v>
          </cell>
          <cell r="O966">
            <v>0</v>
          </cell>
          <cell r="P966">
            <v>0</v>
          </cell>
          <cell r="Q966">
            <v>0</v>
          </cell>
          <cell r="R966">
            <v>764185127</v>
          </cell>
          <cell r="S966">
            <v>312</v>
          </cell>
          <cell r="T966">
            <v>0</v>
          </cell>
          <cell r="U966">
            <v>1391</v>
          </cell>
          <cell r="W966" t="str">
            <v>#REF!</v>
          </cell>
          <cell r="X966" t="str">
            <v>#REF!</v>
          </cell>
          <cell r="Y966" t="str">
            <v>05. Install Done</v>
          </cell>
        </row>
        <row r="967">
          <cell r="E967" t="str">
            <v>R7 SON MWR PT3 KOMP. ANDAI</v>
          </cell>
          <cell r="F967" t="str">
            <v>TA</v>
          </cell>
          <cell r="G967" t="str">
            <v>DRM / NON PO</v>
          </cell>
          <cell r="L967">
            <v>837214196</v>
          </cell>
          <cell r="M967">
            <v>220136042</v>
          </cell>
          <cell r="N967">
            <v>1057350238</v>
          </cell>
          <cell r="O967">
            <v>0</v>
          </cell>
          <cell r="P967">
            <v>0</v>
          </cell>
          <cell r="Q967">
            <v>0</v>
          </cell>
          <cell r="R967">
            <v>1057350238</v>
          </cell>
          <cell r="S967">
            <v>400</v>
          </cell>
          <cell r="T967">
            <v>0</v>
          </cell>
          <cell r="U967">
            <v>2286</v>
          </cell>
          <cell r="W967" t="str">
            <v>#REF!</v>
          </cell>
          <cell r="X967" t="str">
            <v>#REF!</v>
          </cell>
          <cell r="Y967" t="str">
            <v>04. Instalasi</v>
          </cell>
        </row>
        <row r="968">
          <cell r="E968" t="str">
            <v>R7 SON BIA PT3 SWAPODIPO</v>
          </cell>
          <cell r="F968" t="str">
            <v>TA</v>
          </cell>
          <cell r="G968" t="str">
            <v>DRM / NON PO</v>
          </cell>
          <cell r="L968">
            <v>376199103</v>
          </cell>
          <cell r="M968">
            <v>102761561</v>
          </cell>
          <cell r="N968">
            <v>478960664</v>
          </cell>
          <cell r="O968">
            <v>0</v>
          </cell>
          <cell r="P968">
            <v>0</v>
          </cell>
          <cell r="Q968">
            <v>0</v>
          </cell>
          <cell r="R968">
            <v>478960664</v>
          </cell>
          <cell r="S968">
            <v>200</v>
          </cell>
          <cell r="T968">
            <v>0</v>
          </cell>
          <cell r="U968">
            <v>1115</v>
          </cell>
          <cell r="W968" t="str">
            <v>#REF!</v>
          </cell>
          <cell r="X968" t="str">
            <v>#REF!</v>
          </cell>
          <cell r="Y968" t="str">
            <v>05. Install Done</v>
          </cell>
        </row>
        <row r="969">
          <cell r="E969" t="str">
            <v>R7 SON KIN PT3 BATU PUTIH</v>
          </cell>
          <cell r="F969" t="str">
            <v>TA</v>
          </cell>
          <cell r="G969" t="str">
            <v>DRM / NON PO</v>
          </cell>
          <cell r="L969">
            <v>531718717</v>
          </cell>
          <cell r="M969">
            <v>135547377</v>
          </cell>
          <cell r="N969">
            <v>667266094</v>
          </cell>
          <cell r="O969">
            <v>0</v>
          </cell>
          <cell r="P969">
            <v>0</v>
          </cell>
          <cell r="Q969">
            <v>0</v>
          </cell>
          <cell r="R969">
            <v>667266094</v>
          </cell>
          <cell r="S969">
            <v>256</v>
          </cell>
          <cell r="T969">
            <v>0</v>
          </cell>
          <cell r="U969">
            <v>1160</v>
          </cell>
          <cell r="W969" t="str">
            <v>#REF!</v>
          </cell>
          <cell r="X969" t="str">
            <v>#REF!</v>
          </cell>
          <cell r="Y969" t="str">
            <v>04. Instalasi</v>
          </cell>
        </row>
        <row r="970">
          <cell r="E970" t="str">
            <v>R7 SON FFA PT3 TOREA</v>
          </cell>
          <cell r="F970" t="str">
            <v>TA</v>
          </cell>
          <cell r="G970" t="str">
            <v>DRM / NON PO</v>
          </cell>
          <cell r="L970">
            <v>920458650</v>
          </cell>
          <cell r="M970">
            <v>251334732</v>
          </cell>
          <cell r="N970">
            <v>1171793382</v>
          </cell>
          <cell r="O970">
            <v>0</v>
          </cell>
          <cell r="P970">
            <v>0</v>
          </cell>
          <cell r="Q970">
            <v>0</v>
          </cell>
          <cell r="R970">
            <v>1171793382</v>
          </cell>
          <cell r="S970">
            <v>496</v>
          </cell>
          <cell r="T970">
            <v>0</v>
          </cell>
          <cell r="U970">
            <v>2423</v>
          </cell>
          <cell r="W970" t="str">
            <v>#REF!</v>
          </cell>
          <cell r="X970" t="str">
            <v>#REF!</v>
          </cell>
          <cell r="Y970" t="str">
            <v>04. Instalasi</v>
          </cell>
        </row>
        <row r="971">
          <cell r="E971" t="str">
            <v>R7 SON KIN PT3 COA</v>
          </cell>
          <cell r="F971" t="str">
            <v>TA</v>
          </cell>
          <cell r="G971" t="str">
            <v>DRM / NON PO</v>
          </cell>
          <cell r="L971">
            <v>217193253</v>
          </cell>
          <cell r="M971">
            <v>51585784</v>
          </cell>
          <cell r="N971">
            <v>268779037</v>
          </cell>
          <cell r="O971">
            <v>0</v>
          </cell>
          <cell r="P971">
            <v>0</v>
          </cell>
          <cell r="Q971">
            <v>0</v>
          </cell>
          <cell r="R971">
            <v>268779037</v>
          </cell>
          <cell r="S971">
            <v>64</v>
          </cell>
          <cell r="T971">
            <v>0</v>
          </cell>
          <cell r="U971">
            <v>400</v>
          </cell>
          <cell r="W971" t="str">
            <v>#REF!</v>
          </cell>
          <cell r="X971" t="str">
            <v>#REF!</v>
          </cell>
          <cell r="Y971" t="str">
            <v>05. Install Done</v>
          </cell>
        </row>
        <row r="972">
          <cell r="E972" t="str">
            <v>R7 SON MWR PT3 Jl. Gunung Salju</v>
          </cell>
          <cell r="F972" t="str">
            <v>TA</v>
          </cell>
          <cell r="G972" t="str">
            <v>DRM / NON PO</v>
          </cell>
          <cell r="L972">
            <v>527449015</v>
          </cell>
          <cell r="M972">
            <v>132606552</v>
          </cell>
          <cell r="N972">
            <v>660055567</v>
          </cell>
          <cell r="O972">
            <v>0</v>
          </cell>
          <cell r="P972">
            <v>0</v>
          </cell>
          <cell r="Q972">
            <v>0</v>
          </cell>
          <cell r="R972">
            <v>660055567</v>
          </cell>
          <cell r="S972">
            <v>304</v>
          </cell>
          <cell r="T972">
            <v>0</v>
          </cell>
          <cell r="U972">
            <v>1241</v>
          </cell>
          <cell r="W972" t="str">
            <v>#REF!</v>
          </cell>
          <cell r="X972" t="str">
            <v>#REF!</v>
          </cell>
          <cell r="Y972" t="str">
            <v>05. Install Done</v>
          </cell>
        </row>
        <row r="973">
          <cell r="E973" t="str">
            <v>R7 SON MWR PT3 SOWI</v>
          </cell>
          <cell r="F973" t="str">
            <v>TA</v>
          </cell>
          <cell r="G973" t="str">
            <v>DRM / NON PO</v>
          </cell>
          <cell r="L973">
            <v>214690606</v>
          </cell>
          <cell r="M973">
            <v>58894182</v>
          </cell>
          <cell r="N973">
            <v>273584788</v>
          </cell>
          <cell r="O973">
            <v>0</v>
          </cell>
          <cell r="P973">
            <v>0</v>
          </cell>
          <cell r="Q973">
            <v>0</v>
          </cell>
          <cell r="R973">
            <v>273584788</v>
          </cell>
          <cell r="S973">
            <v>96</v>
          </cell>
          <cell r="T973">
            <v>0</v>
          </cell>
          <cell r="U973">
            <v>705</v>
          </cell>
          <cell r="W973" t="str">
            <v>#REF!</v>
          </cell>
          <cell r="X973" t="str">
            <v>#REF!</v>
          </cell>
          <cell r="Y973" t="str">
            <v>05. Install Done</v>
          </cell>
        </row>
        <row r="974">
          <cell r="E974" t="str">
            <v>R7 SON MWR FE NEW ODC-MWR-FP &amp; NEW ODC-MWR-FQ</v>
          </cell>
          <cell r="F974" t="str">
            <v>TA</v>
          </cell>
          <cell r="G974" t="str">
            <v>PO / SP</v>
          </cell>
          <cell r="H974" t="str">
            <v>C.Tel.108/LG 000/DR7-12700000/2021</v>
          </cell>
          <cell r="I974" t="str">
            <v>K.TEL.001800/HK.810/DR7-10400000/2021</v>
          </cell>
          <cell r="J974">
            <v>44314</v>
          </cell>
          <cell r="K974">
            <v>44388</v>
          </cell>
          <cell r="L974">
            <v>159468221</v>
          </cell>
          <cell r="M974">
            <v>88990704</v>
          </cell>
          <cell r="N974">
            <v>248458925</v>
          </cell>
          <cell r="O974">
            <v>0</v>
          </cell>
          <cell r="P974">
            <v>0</v>
          </cell>
          <cell r="Q974">
            <v>0</v>
          </cell>
          <cell r="R974">
            <v>248458925</v>
          </cell>
          <cell r="S974">
            <v>0</v>
          </cell>
          <cell r="T974">
            <v>0</v>
          </cell>
          <cell r="U974">
            <v>0</v>
          </cell>
          <cell r="W974" t="str">
            <v>#REF!</v>
          </cell>
          <cell r="X974" t="str">
            <v>#REF!</v>
          </cell>
          <cell r="Y974" t="str">
            <v>04. Instalasi</v>
          </cell>
        </row>
        <row r="975">
          <cell r="E975" t="str">
            <v>R7 SON KIN FE NEW ODC-KIN-FD</v>
          </cell>
          <cell r="F975" t="str">
            <v>TA</v>
          </cell>
          <cell r="G975" t="str">
            <v>PO / SP</v>
          </cell>
          <cell r="H975" t="str">
            <v>C.Tel.108/LG 000/DR7-12700000/2021</v>
          </cell>
          <cell r="I975" t="str">
            <v>K.TEL.001800/HK.810/DR7-10400000/2021</v>
          </cell>
          <cell r="J975">
            <v>44314</v>
          </cell>
          <cell r="K975">
            <v>44388</v>
          </cell>
          <cell r="L975">
            <v>217885901</v>
          </cell>
          <cell r="M975">
            <v>70227965</v>
          </cell>
          <cell r="N975">
            <v>288113866</v>
          </cell>
          <cell r="O975">
            <v>0</v>
          </cell>
          <cell r="P975">
            <v>0</v>
          </cell>
          <cell r="Q975">
            <v>0</v>
          </cell>
          <cell r="R975">
            <v>288113866</v>
          </cell>
          <cell r="S975">
            <v>0</v>
          </cell>
          <cell r="T975">
            <v>0</v>
          </cell>
          <cell r="U975">
            <v>0</v>
          </cell>
          <cell r="W975" t="str">
            <v>#REF!</v>
          </cell>
          <cell r="X975" t="str">
            <v>#REF!</v>
          </cell>
          <cell r="Y975" t="str">
            <v>04. Instalasi</v>
          </cell>
        </row>
        <row r="976">
          <cell r="E976" t="str">
            <v>R7 SON FFA FE NEW ODC-FFA-FCA</v>
          </cell>
          <cell r="F976" t="str">
            <v>TA</v>
          </cell>
          <cell r="G976" t="str">
            <v>PO / SP</v>
          </cell>
          <cell r="H976" t="str">
            <v>C.Tel.108/LG 000/DR7-12700000/2021</v>
          </cell>
          <cell r="I976" t="str">
            <v>K.TEL.001800/HK.810/DR7-10400000/2021</v>
          </cell>
          <cell r="J976">
            <v>44314</v>
          </cell>
          <cell r="K976">
            <v>44388</v>
          </cell>
          <cell r="L976">
            <v>306551746</v>
          </cell>
          <cell r="M976">
            <v>82572645</v>
          </cell>
          <cell r="N976">
            <v>389124391</v>
          </cell>
          <cell r="O976">
            <v>0</v>
          </cell>
          <cell r="P976">
            <v>0</v>
          </cell>
          <cell r="Q976">
            <v>0</v>
          </cell>
          <cell r="R976">
            <v>389124391</v>
          </cell>
          <cell r="S976">
            <v>0</v>
          </cell>
          <cell r="T976">
            <v>0</v>
          </cell>
          <cell r="U976">
            <v>0</v>
          </cell>
          <cell r="W976" t="str">
            <v>#REF!</v>
          </cell>
          <cell r="X976" t="str">
            <v>#REF!</v>
          </cell>
          <cell r="Y976" t="str">
            <v>04. Instalasi</v>
          </cell>
        </row>
        <row r="977">
          <cell r="E977" t="str">
            <v>R7 PRE MAJ PT3 SENDANA</v>
          </cell>
          <cell r="F977" t="str">
            <v>TA</v>
          </cell>
          <cell r="G977" t="str">
            <v>DRM / NON PO</v>
          </cell>
          <cell r="L977">
            <v>785503094</v>
          </cell>
          <cell r="M977">
            <v>166173461</v>
          </cell>
          <cell r="N977">
            <v>951676555</v>
          </cell>
          <cell r="O977">
            <v>0</v>
          </cell>
          <cell r="P977">
            <v>0</v>
          </cell>
          <cell r="Q977">
            <v>0</v>
          </cell>
          <cell r="R977">
            <v>951676555</v>
          </cell>
          <cell r="S977">
            <v>440</v>
          </cell>
          <cell r="T977">
            <v>0</v>
          </cell>
          <cell r="U977">
            <v>1468</v>
          </cell>
          <cell r="W977" t="str">
            <v>#REF!</v>
          </cell>
          <cell r="X977" t="str">
            <v>#REF!</v>
          </cell>
          <cell r="Y977" t="str">
            <v>05. Install Done</v>
          </cell>
        </row>
        <row r="978">
          <cell r="E978" t="str">
            <v>R7 PRE MAJ PT3 NEW ODC 144 PAMBOANG</v>
          </cell>
          <cell r="F978" t="str">
            <v>TA</v>
          </cell>
          <cell r="G978" t="str">
            <v>DRM / NON PO</v>
          </cell>
          <cell r="L978">
            <v>851980453</v>
          </cell>
          <cell r="M978">
            <v>178467264</v>
          </cell>
          <cell r="N978">
            <v>1030447717</v>
          </cell>
          <cell r="O978">
            <v>0</v>
          </cell>
          <cell r="P978">
            <v>0</v>
          </cell>
          <cell r="Q978">
            <v>0</v>
          </cell>
          <cell r="R978">
            <v>1030447717</v>
          </cell>
          <cell r="S978">
            <v>424</v>
          </cell>
          <cell r="T978">
            <v>0</v>
          </cell>
          <cell r="U978">
            <v>1579</v>
          </cell>
          <cell r="W978" t="str">
            <v>#REF!</v>
          </cell>
          <cell r="X978" t="str">
            <v>#REF!</v>
          </cell>
          <cell r="Y978" t="str">
            <v>05. Install Done</v>
          </cell>
        </row>
        <row r="979">
          <cell r="E979" t="str">
            <v>R7 PRE MAK PT3 NEW ODC 144 POROS RANTETAYO</v>
          </cell>
          <cell r="F979" t="str">
            <v>TA</v>
          </cell>
          <cell r="G979" t="str">
            <v>DRM / NON PO</v>
          </cell>
          <cell r="M979">
            <v>261385972</v>
          </cell>
          <cell r="N979">
            <v>261385972</v>
          </cell>
          <cell r="O979">
            <v>0</v>
          </cell>
          <cell r="P979">
            <v>0</v>
          </cell>
          <cell r="Q979">
            <v>0</v>
          </cell>
          <cell r="R979">
            <v>261385972</v>
          </cell>
          <cell r="S979">
            <v>488</v>
          </cell>
          <cell r="T979">
            <v>0</v>
          </cell>
          <cell r="U979">
            <v>4321</v>
          </cell>
          <cell r="W979" t="str">
            <v>#REF!</v>
          </cell>
          <cell r="X979" t="str">
            <v>#REF!</v>
          </cell>
          <cell r="Y979" t="str">
            <v>04. Instalasi</v>
          </cell>
        </row>
        <row r="980">
          <cell r="E980" t="str">
            <v>R7 PRE MAK FE NEW ODC 144 POROS RANTETAYO</v>
          </cell>
          <cell r="F980" t="str">
            <v>TA</v>
          </cell>
          <cell r="G980" t="str">
            <v>PO / SP</v>
          </cell>
          <cell r="H980" t="str">
            <v>C.Tel.109/LG 000/DR7-12700000/2021</v>
          </cell>
          <cell r="I980" t="str">
            <v>K.TEL.002350/HK.810/DR7-10400000/2021</v>
          </cell>
          <cell r="J980">
            <v>44324</v>
          </cell>
          <cell r="K980">
            <v>44368</v>
          </cell>
          <cell r="L980">
            <v>130692983</v>
          </cell>
          <cell r="M980">
            <v>44198230</v>
          </cell>
          <cell r="N980">
            <v>174891213</v>
          </cell>
          <cell r="O980">
            <v>0</v>
          </cell>
          <cell r="P980">
            <v>0</v>
          </cell>
          <cell r="Q980">
            <v>0</v>
          </cell>
          <cell r="R980">
            <v>174891213</v>
          </cell>
          <cell r="S980">
            <v>0</v>
          </cell>
          <cell r="T980">
            <v>0</v>
          </cell>
          <cell r="U980">
            <v>0</v>
          </cell>
          <cell r="W980" t="str">
            <v>#REF!</v>
          </cell>
          <cell r="X980" t="str">
            <v>#REF!</v>
          </cell>
          <cell r="Y980" t="str">
            <v>05. Install Done</v>
          </cell>
        </row>
        <row r="981">
          <cell r="E981" t="str">
            <v>R7 PRE MAM PT3 BELANG-BELANG</v>
          </cell>
          <cell r="F981" t="str">
            <v>TA</v>
          </cell>
          <cell r="G981" t="str">
            <v>DRM / NON PO</v>
          </cell>
          <cell r="L981">
            <v>330458232</v>
          </cell>
          <cell r="M981">
            <v>62030754</v>
          </cell>
          <cell r="N981">
            <v>392488986</v>
          </cell>
          <cell r="O981">
            <v>0</v>
          </cell>
          <cell r="P981">
            <v>0</v>
          </cell>
          <cell r="Q981">
            <v>0</v>
          </cell>
          <cell r="R981">
            <v>392488986</v>
          </cell>
          <cell r="S981">
            <v>192</v>
          </cell>
          <cell r="T981">
            <v>0</v>
          </cell>
          <cell r="U981">
            <v>540</v>
          </cell>
          <cell r="W981" t="str">
            <v>#REF!</v>
          </cell>
          <cell r="X981" t="str">
            <v>#REF!</v>
          </cell>
          <cell r="Y981" t="str">
            <v>04. Instalasi</v>
          </cell>
        </row>
        <row r="982">
          <cell r="E982" t="str">
            <v>R7 PRE MAM FE BELANG-BELANG</v>
          </cell>
          <cell r="F982" t="str">
            <v>TA</v>
          </cell>
          <cell r="G982" t="str">
            <v>PO / SP</v>
          </cell>
          <cell r="H982" t="str">
            <v>C.Tel.109/LG 000/DR7-12700000/2021</v>
          </cell>
          <cell r="I982" t="str">
            <v>K.TEL.002350/HK.810/DR7-10400000/2021</v>
          </cell>
          <cell r="J982">
            <v>44324</v>
          </cell>
          <cell r="K982">
            <v>44368</v>
          </cell>
          <cell r="L982">
            <v>247842619</v>
          </cell>
          <cell r="M982">
            <v>71692104</v>
          </cell>
          <cell r="N982">
            <v>319534723</v>
          </cell>
          <cell r="O982">
            <v>0</v>
          </cell>
          <cell r="P982">
            <v>0</v>
          </cell>
          <cell r="Q982">
            <v>0</v>
          </cell>
          <cell r="R982">
            <v>319534723</v>
          </cell>
          <cell r="S982">
            <v>0</v>
          </cell>
          <cell r="T982">
            <v>0</v>
          </cell>
          <cell r="U982">
            <v>0</v>
          </cell>
          <cell r="W982" t="str">
            <v>#REF!</v>
          </cell>
          <cell r="X982" t="str">
            <v>#REF!</v>
          </cell>
          <cell r="Y982" t="str">
            <v>04. Instalasi</v>
          </cell>
        </row>
        <row r="983">
          <cell r="E983" t="str">
            <v>R7 PRE MAM PT3 NEW ODC BERU-BERU</v>
          </cell>
          <cell r="F983" t="str">
            <v>TA</v>
          </cell>
          <cell r="G983" t="str">
            <v>DRM / NON PO</v>
          </cell>
          <cell r="L983">
            <v>1321774662</v>
          </cell>
          <cell r="M983">
            <v>284981398</v>
          </cell>
          <cell r="N983">
            <v>1606756060</v>
          </cell>
          <cell r="O983">
            <v>0</v>
          </cell>
          <cell r="P983">
            <v>0</v>
          </cell>
          <cell r="Q983">
            <v>0</v>
          </cell>
          <cell r="R983">
            <v>1606756060</v>
          </cell>
          <cell r="S983">
            <v>576</v>
          </cell>
          <cell r="T983">
            <v>0</v>
          </cell>
          <cell r="U983">
            <v>3419</v>
          </cell>
          <cell r="W983" t="str">
            <v>#REF!</v>
          </cell>
          <cell r="X983" t="str">
            <v>#REF!</v>
          </cell>
          <cell r="Y983" t="str">
            <v>05. Install Done</v>
          </cell>
        </row>
        <row r="984">
          <cell r="E984" t="str">
            <v>R7 PRE MAM PT3 NEW ODC TOPOYO</v>
          </cell>
          <cell r="F984" t="str">
            <v>TA</v>
          </cell>
          <cell r="G984" t="str">
            <v>DRM / NON PO</v>
          </cell>
          <cell r="L984">
            <v>771706370</v>
          </cell>
          <cell r="M984">
            <v>149125570</v>
          </cell>
          <cell r="N984">
            <v>920831940</v>
          </cell>
          <cell r="O984">
            <v>0</v>
          </cell>
          <cell r="P984">
            <v>0</v>
          </cell>
          <cell r="Q984">
            <v>0</v>
          </cell>
          <cell r="R984">
            <v>920831940</v>
          </cell>
          <cell r="S984">
            <v>328</v>
          </cell>
          <cell r="T984">
            <v>0</v>
          </cell>
          <cell r="U984">
            <v>1607</v>
          </cell>
          <cell r="W984" t="str">
            <v>#REF!</v>
          </cell>
          <cell r="X984" t="str">
            <v>#REF!</v>
          </cell>
          <cell r="Y984" t="str">
            <v>03. Material On Site</v>
          </cell>
        </row>
        <row r="985">
          <cell r="E985" t="str">
            <v>R7 PRE MAM FE NEW ODC TOPOYO</v>
          </cell>
          <cell r="F985" t="str">
            <v>TA</v>
          </cell>
          <cell r="G985" t="str">
            <v>PO / SP</v>
          </cell>
          <cell r="H985" t="str">
            <v>C.Tel.109/LG 000/DR7-12700000/2021</v>
          </cell>
          <cell r="I985" t="str">
            <v>K.TEL.002350/HK.810/DR7-10400000/2021</v>
          </cell>
          <cell r="J985">
            <v>44324</v>
          </cell>
          <cell r="K985">
            <v>44368</v>
          </cell>
          <cell r="L985">
            <v>101365952</v>
          </cell>
          <cell r="M985">
            <v>42798568</v>
          </cell>
          <cell r="N985">
            <v>144164520</v>
          </cell>
          <cell r="O985">
            <v>0</v>
          </cell>
          <cell r="P985">
            <v>0</v>
          </cell>
          <cell r="Q985">
            <v>0</v>
          </cell>
          <cell r="R985">
            <v>144164520</v>
          </cell>
          <cell r="S985">
            <v>0</v>
          </cell>
          <cell r="T985">
            <v>0</v>
          </cell>
          <cell r="U985">
            <v>0</v>
          </cell>
          <cell r="W985" t="str">
            <v>#REF!</v>
          </cell>
          <cell r="X985" t="str">
            <v>#REF!</v>
          </cell>
          <cell r="Y985" t="str">
            <v>03. Material On Site</v>
          </cell>
        </row>
        <row r="986">
          <cell r="E986" t="str">
            <v>R7 PRE PLP PT3 NEW DS 5 WALENRANG</v>
          </cell>
          <cell r="F986" t="str">
            <v>TA</v>
          </cell>
          <cell r="G986" t="str">
            <v>DRM / NON PO</v>
          </cell>
          <cell r="L986">
            <v>490057205</v>
          </cell>
          <cell r="M986">
            <v>104205420</v>
          </cell>
          <cell r="N986">
            <v>594262625</v>
          </cell>
          <cell r="O986">
            <v>0</v>
          </cell>
          <cell r="P986">
            <v>0</v>
          </cell>
          <cell r="Q986">
            <v>0</v>
          </cell>
          <cell r="R986">
            <v>594262625</v>
          </cell>
          <cell r="S986">
            <v>200</v>
          </cell>
          <cell r="T986">
            <v>192</v>
          </cell>
          <cell r="U986">
            <v>1542</v>
          </cell>
          <cell r="W986" t="str">
            <v>#REF!</v>
          </cell>
          <cell r="X986" t="str">
            <v>#REF!</v>
          </cell>
          <cell r="Y986" t="str">
            <v>05. Install Done</v>
          </cell>
        </row>
        <row r="987">
          <cell r="E987" t="str">
            <v>R7 PRE PLP PT3 NEW ODC 144 PATTEDONG</v>
          </cell>
          <cell r="F987" t="str">
            <v>TA</v>
          </cell>
          <cell r="G987" t="str">
            <v>DRM / NON PO</v>
          </cell>
          <cell r="L987">
            <v>1035303379</v>
          </cell>
          <cell r="M987">
            <v>226794490</v>
          </cell>
          <cell r="N987">
            <v>1262097869</v>
          </cell>
          <cell r="O987">
            <v>0</v>
          </cell>
          <cell r="P987">
            <v>0</v>
          </cell>
          <cell r="Q987">
            <v>0</v>
          </cell>
          <cell r="R987">
            <v>1262097869</v>
          </cell>
          <cell r="S987">
            <v>504</v>
          </cell>
          <cell r="T987">
            <v>0</v>
          </cell>
          <cell r="U987">
            <v>2800</v>
          </cell>
          <cell r="W987" t="str">
            <v>#REF!</v>
          </cell>
          <cell r="X987" t="str">
            <v>#REF!</v>
          </cell>
          <cell r="Y987" t="str">
            <v>04. Instalasi</v>
          </cell>
        </row>
        <row r="988">
          <cell r="E988" t="str">
            <v>R7 PRE PLP PT3 NEW ODC POLE SULI</v>
          </cell>
          <cell r="F988" t="str">
            <v>TA</v>
          </cell>
          <cell r="G988" t="str">
            <v>DRM / NON PO</v>
          </cell>
          <cell r="L988">
            <v>479073831</v>
          </cell>
          <cell r="M988">
            <v>100938628</v>
          </cell>
          <cell r="N988">
            <v>580012459</v>
          </cell>
          <cell r="O988">
            <v>0</v>
          </cell>
          <cell r="P988">
            <v>0</v>
          </cell>
          <cell r="Q988">
            <v>0</v>
          </cell>
          <cell r="R988">
            <v>580012459</v>
          </cell>
          <cell r="S988">
            <v>248</v>
          </cell>
          <cell r="T988">
            <v>248</v>
          </cell>
          <cell r="U988">
            <v>1256</v>
          </cell>
          <cell r="W988" t="str">
            <v>#REF!</v>
          </cell>
          <cell r="X988" t="str">
            <v>#REF!</v>
          </cell>
          <cell r="Y988" t="str">
            <v>05. Install Done</v>
          </cell>
        </row>
        <row r="989">
          <cell r="E989" t="str">
            <v>R7 PRE PLP FE NEW ODC POLE SULI</v>
          </cell>
          <cell r="F989" t="str">
            <v>TA</v>
          </cell>
          <cell r="G989" t="str">
            <v>DRM / NON PO</v>
          </cell>
          <cell r="L989">
            <v>105785304</v>
          </cell>
          <cell r="M989">
            <v>39506953</v>
          </cell>
          <cell r="N989">
            <v>145292257</v>
          </cell>
          <cell r="O989">
            <v>0</v>
          </cell>
          <cell r="P989">
            <v>0</v>
          </cell>
          <cell r="Q989">
            <v>0</v>
          </cell>
          <cell r="R989">
            <v>145292257</v>
          </cell>
          <cell r="S989">
            <v>0</v>
          </cell>
          <cell r="T989">
            <v>0</v>
          </cell>
          <cell r="U989">
            <v>0</v>
          </cell>
          <cell r="W989" t="str">
            <v>#REF!</v>
          </cell>
          <cell r="X989" t="str">
            <v>#REF!</v>
          </cell>
          <cell r="Y989" t="str">
            <v>05. Install Done</v>
          </cell>
        </row>
        <row r="990">
          <cell r="E990" t="str">
            <v>R7 PRE PLP PT3 NEW ODC 144 PDAM PALOPO</v>
          </cell>
          <cell r="F990" t="str">
            <v>TA</v>
          </cell>
          <cell r="G990" t="str">
            <v>DRM / NON PO</v>
          </cell>
          <cell r="L990">
            <v>540100032</v>
          </cell>
          <cell r="M990">
            <v>122599818</v>
          </cell>
          <cell r="N990">
            <v>662699850</v>
          </cell>
          <cell r="O990">
            <v>0</v>
          </cell>
          <cell r="P990">
            <v>0</v>
          </cell>
          <cell r="Q990">
            <v>0</v>
          </cell>
          <cell r="R990">
            <v>662699850</v>
          </cell>
          <cell r="S990">
            <v>384</v>
          </cell>
          <cell r="T990">
            <v>0</v>
          </cell>
          <cell r="U990">
            <v>1794</v>
          </cell>
          <cell r="W990" t="str">
            <v>#REF!</v>
          </cell>
          <cell r="X990" t="str">
            <v>#REF!</v>
          </cell>
          <cell r="Y990" t="str">
            <v>04. Instalasi</v>
          </cell>
        </row>
        <row r="991">
          <cell r="E991" t="str">
            <v>R7 PRE PLP FE NEW ODC 144 PDAM PALOPO</v>
          </cell>
          <cell r="F991" t="str">
            <v>TA</v>
          </cell>
          <cell r="G991" t="str">
            <v>DRM / NON PO</v>
          </cell>
          <cell r="L991">
            <v>101999908</v>
          </cell>
          <cell r="M991">
            <v>31291369</v>
          </cell>
          <cell r="N991">
            <v>133291277</v>
          </cell>
          <cell r="O991">
            <v>0</v>
          </cell>
          <cell r="P991">
            <v>0</v>
          </cell>
          <cell r="Q991">
            <v>0</v>
          </cell>
          <cell r="R991">
            <v>133291277</v>
          </cell>
          <cell r="S991">
            <v>0</v>
          </cell>
          <cell r="T991">
            <v>0</v>
          </cell>
          <cell r="U991">
            <v>0</v>
          </cell>
          <cell r="W991" t="str">
            <v>#REF!</v>
          </cell>
          <cell r="X991" t="str">
            <v>#REF!</v>
          </cell>
          <cell r="Y991" t="str">
            <v>04. Instalasi</v>
          </cell>
        </row>
        <row r="992">
          <cell r="E992" t="str">
            <v>R7 PRE PKA PT3 KAROSSA</v>
          </cell>
          <cell r="F992" t="str">
            <v>TA</v>
          </cell>
          <cell r="G992" t="str">
            <v>DRM / NON PO</v>
          </cell>
          <cell r="L992">
            <v>539806522</v>
          </cell>
          <cell r="M992">
            <v>104335071</v>
          </cell>
          <cell r="N992">
            <v>644141593</v>
          </cell>
          <cell r="O992">
            <v>0</v>
          </cell>
          <cell r="P992">
            <v>0</v>
          </cell>
          <cell r="Q992">
            <v>0</v>
          </cell>
          <cell r="R992">
            <v>644141593</v>
          </cell>
          <cell r="S992">
            <v>416</v>
          </cell>
          <cell r="T992">
            <v>0</v>
          </cell>
          <cell r="U992">
            <v>1169</v>
          </cell>
          <cell r="W992" t="str">
            <v>#REF!</v>
          </cell>
          <cell r="X992" t="str">
            <v>#REF!</v>
          </cell>
          <cell r="Y992" t="str">
            <v>03. Material On Site</v>
          </cell>
        </row>
        <row r="993">
          <cell r="E993" t="str">
            <v>R7 PRE PKA FE KAROSSA</v>
          </cell>
          <cell r="F993" t="str">
            <v>TA</v>
          </cell>
          <cell r="G993" t="str">
            <v>DRM / NON PO</v>
          </cell>
          <cell r="L993">
            <v>136779293</v>
          </cell>
          <cell r="M993">
            <v>42063179</v>
          </cell>
          <cell r="N993">
            <v>178842472</v>
          </cell>
          <cell r="O993">
            <v>0</v>
          </cell>
          <cell r="P993">
            <v>0</v>
          </cell>
          <cell r="Q993">
            <v>0</v>
          </cell>
          <cell r="R993">
            <v>178842472</v>
          </cell>
          <cell r="S993">
            <v>0</v>
          </cell>
          <cell r="T993">
            <v>0</v>
          </cell>
          <cell r="U993">
            <v>0</v>
          </cell>
          <cell r="W993" t="str">
            <v>#REF!</v>
          </cell>
          <cell r="X993" t="str">
            <v>#REF!</v>
          </cell>
          <cell r="Y993" t="str">
            <v>03. Material On Site</v>
          </cell>
        </row>
        <row r="994">
          <cell r="E994" t="str">
            <v>R7 PAL PSO FE JL. PULAU SABANG</v>
          </cell>
          <cell r="F994" t="str">
            <v>TA</v>
          </cell>
          <cell r="G994" t="str">
            <v>DRM / NON PO</v>
          </cell>
          <cell r="L994">
            <v>191862599</v>
          </cell>
          <cell r="M994">
            <v>42716064</v>
          </cell>
          <cell r="N994">
            <v>234578663</v>
          </cell>
          <cell r="O994">
            <v>0</v>
          </cell>
          <cell r="P994">
            <v>0</v>
          </cell>
          <cell r="Q994">
            <v>0</v>
          </cell>
          <cell r="R994">
            <v>234578663</v>
          </cell>
          <cell r="S994">
            <v>0</v>
          </cell>
          <cell r="T994">
            <v>0</v>
          </cell>
          <cell r="U994">
            <v>0</v>
          </cell>
          <cell r="W994" t="str">
            <v>#REF!</v>
          </cell>
          <cell r="X994" t="str">
            <v>#REF!</v>
          </cell>
          <cell r="Y994" t="str">
            <v>04. Instalasi</v>
          </cell>
        </row>
        <row r="995">
          <cell r="E995" t="str">
            <v>R7 PAL PLA PT3 JL. VETERAN</v>
          </cell>
          <cell r="F995" t="str">
            <v>TA</v>
          </cell>
          <cell r="G995" t="str">
            <v>DRM / NON PO</v>
          </cell>
          <cell r="L995">
            <v>298676063</v>
          </cell>
          <cell r="M995">
            <v>68173815</v>
          </cell>
          <cell r="N995">
            <v>366849878</v>
          </cell>
          <cell r="O995">
            <v>0</v>
          </cell>
          <cell r="P995">
            <v>0</v>
          </cell>
          <cell r="Q995">
            <v>0</v>
          </cell>
          <cell r="R995">
            <v>366849878</v>
          </cell>
          <cell r="S995">
            <v>192</v>
          </cell>
          <cell r="T995">
            <v>184</v>
          </cell>
          <cell r="U995">
            <v>1108</v>
          </cell>
          <cell r="W995" t="str">
            <v>#REF!</v>
          </cell>
          <cell r="X995" t="str">
            <v>#REF!</v>
          </cell>
          <cell r="Y995" t="str">
            <v>05. Install Done</v>
          </cell>
        </row>
        <row r="996">
          <cell r="E996" t="str">
            <v>R7 PAL PSO PT3 TAMBARANA</v>
          </cell>
          <cell r="F996" t="str">
            <v>TA</v>
          </cell>
          <cell r="G996" t="str">
            <v>DRM / NON PO</v>
          </cell>
          <cell r="L996">
            <v>678421774</v>
          </cell>
          <cell r="M996">
            <v>146658744</v>
          </cell>
          <cell r="N996">
            <v>825080518</v>
          </cell>
          <cell r="O996">
            <v>0</v>
          </cell>
          <cell r="P996">
            <v>0</v>
          </cell>
          <cell r="Q996">
            <v>0</v>
          </cell>
          <cell r="R996">
            <v>825080518</v>
          </cell>
          <cell r="S996">
            <v>416</v>
          </cell>
          <cell r="T996">
            <v>408</v>
          </cell>
          <cell r="U996">
            <v>1161</v>
          </cell>
          <cell r="W996" t="str">
            <v>#REF!</v>
          </cell>
          <cell r="X996" t="str">
            <v>#REF!</v>
          </cell>
          <cell r="Y996" t="str">
            <v>05. Install Done</v>
          </cell>
        </row>
        <row r="997">
          <cell r="E997" t="str">
            <v>R7 PAL KOR PT3 JL. KI HAJAR DEWANTARA</v>
          </cell>
          <cell r="F997" t="str">
            <v>TA</v>
          </cell>
          <cell r="G997" t="str">
            <v>DRM / NON PO</v>
          </cell>
          <cell r="L997">
            <v>1944996767</v>
          </cell>
          <cell r="M997">
            <v>413817000</v>
          </cell>
          <cell r="N997">
            <v>2358813767</v>
          </cell>
          <cell r="O997">
            <v>0</v>
          </cell>
          <cell r="P997">
            <v>0</v>
          </cell>
          <cell r="Q997">
            <v>0</v>
          </cell>
          <cell r="R997">
            <v>2358813767</v>
          </cell>
          <cell r="S997">
            <v>968</v>
          </cell>
          <cell r="T997">
            <v>0</v>
          </cell>
          <cell r="U997">
            <v>5559</v>
          </cell>
          <cell r="W997" t="str">
            <v>#REF!</v>
          </cell>
          <cell r="X997" t="str">
            <v>#REF!</v>
          </cell>
          <cell r="Y997" t="str">
            <v>04. Instalasi</v>
          </cell>
        </row>
        <row r="998">
          <cell r="E998" t="str">
            <v>R7 PAL PLA PT3 JL. LAGARUTU</v>
          </cell>
          <cell r="F998" t="str">
            <v>TA</v>
          </cell>
          <cell r="G998" t="str">
            <v>DRM / NON PO</v>
          </cell>
          <cell r="L998">
            <v>129410737</v>
          </cell>
          <cell r="M998">
            <v>30305075</v>
          </cell>
          <cell r="N998">
            <v>159715812</v>
          </cell>
          <cell r="O998">
            <v>0</v>
          </cell>
          <cell r="P998">
            <v>0</v>
          </cell>
          <cell r="Q998">
            <v>0</v>
          </cell>
          <cell r="R998">
            <v>159715812</v>
          </cell>
          <cell r="S998">
            <v>152</v>
          </cell>
          <cell r="T998">
            <v>152</v>
          </cell>
          <cell r="U998">
            <v>252</v>
          </cell>
          <cell r="W998" t="str">
            <v>#REF!</v>
          </cell>
          <cell r="X998" t="str">
            <v>#REF!</v>
          </cell>
          <cell r="Y998" t="str">
            <v>05. Install Done</v>
          </cell>
        </row>
        <row r="999">
          <cell r="E999" t="str">
            <v>R7 PAL TWL PT3 JL. TRANS SULAWESI TWL-FF</v>
          </cell>
          <cell r="F999" t="str">
            <v>TA</v>
          </cell>
          <cell r="G999" t="str">
            <v>DRM / NON PO</v>
          </cell>
          <cell r="L999">
            <v>574635848</v>
          </cell>
          <cell r="M999">
            <v>128897987</v>
          </cell>
          <cell r="N999">
            <v>703533835</v>
          </cell>
          <cell r="O999">
            <v>0</v>
          </cell>
          <cell r="P999">
            <v>0</v>
          </cell>
          <cell r="Q999">
            <v>0</v>
          </cell>
          <cell r="R999">
            <v>703533835</v>
          </cell>
          <cell r="S999">
            <v>360</v>
          </cell>
          <cell r="T999">
            <v>0</v>
          </cell>
          <cell r="U999">
            <v>1775</v>
          </cell>
          <cell r="W999" t="str">
            <v>#REF!</v>
          </cell>
          <cell r="X999" t="str">
            <v>#REF!</v>
          </cell>
          <cell r="Y999" t="str">
            <v>04. Instalasi</v>
          </cell>
        </row>
        <row r="1000">
          <cell r="E1000" t="str">
            <v>R7 PAL PLB PT3 JL. LAPATTA</v>
          </cell>
          <cell r="F1000" t="str">
            <v>TA</v>
          </cell>
          <cell r="G1000" t="str">
            <v>DRM / NON PO</v>
          </cell>
          <cell r="L1000">
            <v>196792368</v>
          </cell>
          <cell r="M1000">
            <v>42363231</v>
          </cell>
          <cell r="N1000">
            <v>239155599</v>
          </cell>
          <cell r="O1000">
            <v>0</v>
          </cell>
          <cell r="P1000">
            <v>0</v>
          </cell>
          <cell r="Q1000">
            <v>0</v>
          </cell>
          <cell r="R1000">
            <v>239155599</v>
          </cell>
          <cell r="S1000">
            <v>144</v>
          </cell>
          <cell r="T1000">
            <v>144</v>
          </cell>
          <cell r="U1000">
            <v>497</v>
          </cell>
          <cell r="W1000" t="str">
            <v>#REF!</v>
          </cell>
          <cell r="X1000" t="str">
            <v>#REF!</v>
          </cell>
          <cell r="Y1000" t="str">
            <v>05. Install Done</v>
          </cell>
        </row>
        <row r="1001">
          <cell r="E1001" t="str">
            <v>R7 PAL PSO PT3 JL. PULAU SABANG</v>
          </cell>
          <cell r="F1001" t="str">
            <v>TA</v>
          </cell>
          <cell r="G1001" t="str">
            <v>DRM / NON PO</v>
          </cell>
          <cell r="L1001">
            <v>762235051</v>
          </cell>
          <cell r="M1001">
            <v>186563695</v>
          </cell>
          <cell r="N1001">
            <v>948798746</v>
          </cell>
          <cell r="O1001">
            <v>0</v>
          </cell>
          <cell r="P1001">
            <v>0</v>
          </cell>
          <cell r="Q1001">
            <v>0</v>
          </cell>
          <cell r="R1001">
            <v>948798746</v>
          </cell>
          <cell r="S1001">
            <v>536</v>
          </cell>
          <cell r="T1001">
            <v>0</v>
          </cell>
          <cell r="U1001">
            <v>2400</v>
          </cell>
          <cell r="W1001" t="str">
            <v>#REF!</v>
          </cell>
          <cell r="X1001" t="str">
            <v>#REF!</v>
          </cell>
          <cell r="Y1001" t="str">
            <v>04. Instalasi</v>
          </cell>
        </row>
        <row r="1002">
          <cell r="E1002" t="str">
            <v>R7 PAL TOL PT3 JL. KAPT TENDEAN</v>
          </cell>
          <cell r="F1002" t="str">
            <v>TA</v>
          </cell>
          <cell r="G1002" t="str">
            <v>DRM / NON PO</v>
          </cell>
          <cell r="L1002">
            <v>64992493</v>
          </cell>
          <cell r="M1002">
            <v>12851867</v>
          </cell>
          <cell r="N1002">
            <v>77844360</v>
          </cell>
          <cell r="O1002">
            <v>0</v>
          </cell>
          <cell r="P1002">
            <v>0</v>
          </cell>
          <cell r="Q1002">
            <v>0</v>
          </cell>
          <cell r="R1002">
            <v>77844360</v>
          </cell>
          <cell r="S1002">
            <v>40</v>
          </cell>
          <cell r="T1002">
            <v>40</v>
          </cell>
          <cell r="U1002">
            <v>150</v>
          </cell>
          <cell r="W1002" t="str">
            <v>#REF!</v>
          </cell>
          <cell r="X1002" t="str">
            <v>#REF!</v>
          </cell>
          <cell r="Y1002" t="str">
            <v>05. Install Done</v>
          </cell>
        </row>
        <row r="1003">
          <cell r="E1003" t="str">
            <v>R7 PAL PLA PT3 JL. DIPONEGORO</v>
          </cell>
          <cell r="F1003" t="str">
            <v>TA</v>
          </cell>
          <cell r="G1003" t="str">
            <v>DRM / NON PO</v>
          </cell>
          <cell r="L1003">
            <v>193684939</v>
          </cell>
          <cell r="M1003">
            <v>41529404</v>
          </cell>
          <cell r="N1003">
            <v>235214343</v>
          </cell>
          <cell r="O1003">
            <v>0</v>
          </cell>
          <cell r="P1003">
            <v>0</v>
          </cell>
          <cell r="Q1003">
            <v>0</v>
          </cell>
          <cell r="R1003">
            <v>235214343</v>
          </cell>
          <cell r="S1003">
            <v>128</v>
          </cell>
          <cell r="T1003">
            <v>128</v>
          </cell>
          <cell r="U1003">
            <v>525</v>
          </cell>
          <cell r="W1003" t="str">
            <v>#REF!</v>
          </cell>
          <cell r="X1003" t="str">
            <v>#REF!</v>
          </cell>
          <cell r="Y1003" t="str">
            <v>05. Install Done</v>
          </cell>
        </row>
        <row r="1004">
          <cell r="E1004" t="str">
            <v>R7 PAL PGI PT3 JL. TRANS SULAWESI KELUARAHAN MAESA</v>
          </cell>
          <cell r="F1004" t="str">
            <v>TA</v>
          </cell>
          <cell r="G1004" t="str">
            <v>DRM / NON PO</v>
          </cell>
          <cell r="L1004">
            <v>826335895</v>
          </cell>
          <cell r="M1004">
            <v>172368110</v>
          </cell>
          <cell r="N1004">
            <v>998704005</v>
          </cell>
          <cell r="O1004">
            <v>0</v>
          </cell>
          <cell r="P1004">
            <v>0</v>
          </cell>
          <cell r="Q1004">
            <v>0</v>
          </cell>
          <cell r="R1004">
            <v>998704005</v>
          </cell>
          <cell r="S1004">
            <v>448</v>
          </cell>
          <cell r="T1004">
            <v>0</v>
          </cell>
          <cell r="U1004">
            <v>2287</v>
          </cell>
          <cell r="W1004" t="str">
            <v>#REF!</v>
          </cell>
          <cell r="X1004" t="str">
            <v>#REF!</v>
          </cell>
          <cell r="Y1004" t="str">
            <v>04. Instalasi</v>
          </cell>
        </row>
        <row r="1005">
          <cell r="E1005" t="str">
            <v>R7 PAL PGI PT3 SUMBER SARI</v>
          </cell>
          <cell r="F1005" t="str">
            <v>TA</v>
          </cell>
          <cell r="G1005" t="str">
            <v>DRM / NON PO</v>
          </cell>
          <cell r="L1005">
            <v>432163875</v>
          </cell>
          <cell r="M1005">
            <v>87609833</v>
          </cell>
          <cell r="N1005">
            <v>519773708</v>
          </cell>
          <cell r="O1005">
            <v>0</v>
          </cell>
          <cell r="P1005">
            <v>0</v>
          </cell>
          <cell r="Q1005">
            <v>0</v>
          </cell>
          <cell r="R1005">
            <v>519773708</v>
          </cell>
          <cell r="S1005">
            <v>208</v>
          </cell>
          <cell r="T1005">
            <v>0</v>
          </cell>
          <cell r="U1005">
            <v>1231</v>
          </cell>
          <cell r="W1005" t="str">
            <v>#REF!</v>
          </cell>
          <cell r="X1005" t="str">
            <v>#REF!</v>
          </cell>
          <cell r="Y1005" t="str">
            <v>05. Install Done</v>
          </cell>
        </row>
        <row r="1006">
          <cell r="E1006" t="str">
            <v>R7 PAL TEN PT3 PANDAJAYA</v>
          </cell>
          <cell r="F1006" t="str">
            <v>TA</v>
          </cell>
          <cell r="G1006" t="str">
            <v>DRM / NON PO</v>
          </cell>
          <cell r="L1006">
            <v>576780379</v>
          </cell>
          <cell r="M1006">
            <v>127653320</v>
          </cell>
          <cell r="N1006">
            <v>704433699</v>
          </cell>
          <cell r="O1006">
            <v>0</v>
          </cell>
          <cell r="P1006">
            <v>0</v>
          </cell>
          <cell r="Q1006">
            <v>0</v>
          </cell>
          <cell r="R1006">
            <v>704433699</v>
          </cell>
          <cell r="S1006">
            <v>320</v>
          </cell>
          <cell r="T1006">
            <v>0</v>
          </cell>
          <cell r="U1006">
            <v>1021</v>
          </cell>
          <cell r="W1006" t="str">
            <v>#REF!</v>
          </cell>
          <cell r="X1006" t="str">
            <v>#REF!</v>
          </cell>
          <cell r="Y1006" t="str">
            <v>05. Install Done</v>
          </cell>
        </row>
        <row r="1007">
          <cell r="E1007" t="str">
            <v>R7 PAL TEN PT3 PENDOLO</v>
          </cell>
          <cell r="F1007" t="str">
            <v>TA</v>
          </cell>
          <cell r="G1007" t="str">
            <v>DRM / NON PO</v>
          </cell>
          <cell r="L1007">
            <v>636125292</v>
          </cell>
          <cell r="M1007">
            <v>142041304</v>
          </cell>
          <cell r="N1007">
            <v>778166596</v>
          </cell>
          <cell r="O1007">
            <v>0</v>
          </cell>
          <cell r="P1007">
            <v>0</v>
          </cell>
          <cell r="Q1007">
            <v>0</v>
          </cell>
          <cell r="R1007">
            <v>778166596</v>
          </cell>
          <cell r="S1007">
            <v>416</v>
          </cell>
          <cell r="T1007">
            <v>0</v>
          </cell>
          <cell r="U1007">
            <v>1150</v>
          </cell>
          <cell r="W1007" t="str">
            <v>#REF!</v>
          </cell>
          <cell r="X1007" t="str">
            <v>#REF!</v>
          </cell>
          <cell r="Y1007" t="str">
            <v>05. Install Done</v>
          </cell>
        </row>
        <row r="1008">
          <cell r="E1008" t="str">
            <v>R7 PAL TNB PT3 JL. TRANS SULAWESI TINOMBO</v>
          </cell>
          <cell r="F1008" t="str">
            <v>TA</v>
          </cell>
          <cell r="G1008" t="str">
            <v>DRM / NON PO</v>
          </cell>
          <cell r="L1008">
            <v>164266199</v>
          </cell>
          <cell r="M1008">
            <v>38238673</v>
          </cell>
          <cell r="N1008">
            <v>202504872</v>
          </cell>
          <cell r="O1008">
            <v>0</v>
          </cell>
          <cell r="P1008">
            <v>0</v>
          </cell>
          <cell r="Q1008">
            <v>0</v>
          </cell>
          <cell r="R1008">
            <v>202504872</v>
          </cell>
          <cell r="S1008">
            <v>104</v>
          </cell>
          <cell r="T1008">
            <v>96</v>
          </cell>
          <cell r="U1008">
            <v>562</v>
          </cell>
          <cell r="W1008" t="str">
            <v>#REF!</v>
          </cell>
          <cell r="X1008" t="str">
            <v>#REF!</v>
          </cell>
          <cell r="Y1008" t="str">
            <v>05. Install Done</v>
          </cell>
        </row>
        <row r="1009">
          <cell r="E1009" t="str">
            <v>R7 PAL PLB PT3 BTN GRAHA MUTIARA</v>
          </cell>
          <cell r="F1009" t="str">
            <v>TA</v>
          </cell>
          <cell r="G1009" t="str">
            <v>DRM / NON PO</v>
          </cell>
          <cell r="L1009">
            <v>135313713</v>
          </cell>
          <cell r="M1009">
            <v>29685184</v>
          </cell>
          <cell r="N1009">
            <v>164998897</v>
          </cell>
          <cell r="O1009">
            <v>0</v>
          </cell>
          <cell r="P1009">
            <v>0</v>
          </cell>
          <cell r="Q1009">
            <v>0</v>
          </cell>
          <cell r="R1009">
            <v>164998897</v>
          </cell>
          <cell r="S1009">
            <v>128</v>
          </cell>
          <cell r="T1009">
            <v>128</v>
          </cell>
          <cell r="U1009">
            <v>368</v>
          </cell>
          <cell r="W1009" t="str">
            <v>#REF!</v>
          </cell>
          <cell r="X1009" t="str">
            <v>#REF!</v>
          </cell>
          <cell r="Y1009" t="str">
            <v>05. Install Done</v>
          </cell>
        </row>
        <row r="1010">
          <cell r="E1010" t="str">
            <v>R7 PAL PLA PT3 JL. DAYO DARA</v>
          </cell>
          <cell r="F1010" t="str">
            <v>TA</v>
          </cell>
          <cell r="G1010" t="str">
            <v>DRM / NON PO</v>
          </cell>
          <cell r="L1010">
            <v>33495676</v>
          </cell>
          <cell r="M1010">
            <v>6592885</v>
          </cell>
          <cell r="N1010">
            <v>40088561</v>
          </cell>
          <cell r="O1010">
            <v>0</v>
          </cell>
          <cell r="P1010">
            <v>0</v>
          </cell>
          <cell r="Q1010">
            <v>0</v>
          </cell>
          <cell r="R1010">
            <v>40088561</v>
          </cell>
          <cell r="S1010">
            <v>48</v>
          </cell>
          <cell r="T1010">
            <v>48</v>
          </cell>
          <cell r="U1010">
            <v>66</v>
          </cell>
          <cell r="W1010" t="str">
            <v>#REF!</v>
          </cell>
          <cell r="X1010" t="str">
            <v>#REF!</v>
          </cell>
          <cell r="Y1010" t="str">
            <v>05. Install Done</v>
          </cell>
        </row>
        <row r="1011">
          <cell r="E1011" t="str">
            <v>R7 PAL PGI PT3 JL. TRANS SULAWESI PARIGI</v>
          </cell>
          <cell r="F1011" t="str">
            <v>TA</v>
          </cell>
          <cell r="G1011" t="str">
            <v>DRM / NON PO</v>
          </cell>
          <cell r="L1011">
            <v>270769195</v>
          </cell>
          <cell r="M1011">
            <v>60228325</v>
          </cell>
          <cell r="N1011">
            <v>330997520</v>
          </cell>
          <cell r="O1011">
            <v>0</v>
          </cell>
          <cell r="P1011">
            <v>0</v>
          </cell>
          <cell r="Q1011">
            <v>0</v>
          </cell>
          <cell r="R1011">
            <v>330997520</v>
          </cell>
          <cell r="S1011">
            <v>176</v>
          </cell>
          <cell r="T1011">
            <v>176</v>
          </cell>
          <cell r="U1011">
            <v>787</v>
          </cell>
          <cell r="W1011" t="str">
            <v>#REF!</v>
          </cell>
          <cell r="X1011" t="str">
            <v>#REF!</v>
          </cell>
          <cell r="Y1011" t="str">
            <v>05. Install Done</v>
          </cell>
        </row>
        <row r="1012">
          <cell r="E1012" t="str">
            <v>R7 PAL TOL PT3 JL. PELABUHAN</v>
          </cell>
          <cell r="F1012" t="str">
            <v>TA</v>
          </cell>
          <cell r="G1012" t="str">
            <v>DRM / NON PO</v>
          </cell>
          <cell r="L1012">
            <v>800275256</v>
          </cell>
          <cell r="M1012">
            <v>160423802</v>
          </cell>
          <cell r="N1012">
            <v>960699058</v>
          </cell>
          <cell r="O1012">
            <v>0</v>
          </cell>
          <cell r="P1012">
            <v>0</v>
          </cell>
          <cell r="Q1012">
            <v>0</v>
          </cell>
          <cell r="R1012">
            <v>960699058</v>
          </cell>
          <cell r="S1012">
            <v>480</v>
          </cell>
          <cell r="T1012">
            <v>464</v>
          </cell>
          <cell r="U1012">
            <v>2020</v>
          </cell>
          <cell r="W1012" t="str">
            <v>#REF!</v>
          </cell>
          <cell r="X1012" t="str">
            <v>#REF!</v>
          </cell>
          <cell r="Y1012" t="str">
            <v>05. Install Done</v>
          </cell>
        </row>
        <row r="1013">
          <cell r="E1013" t="str">
            <v>R7 PAL TOILI PT3 JL. TRANS SULAWESI TOILI 1</v>
          </cell>
          <cell r="F1013" t="str">
            <v>TA</v>
          </cell>
          <cell r="G1013" t="str">
            <v>DRM / NON PO</v>
          </cell>
          <cell r="L1013">
            <v>654908422</v>
          </cell>
          <cell r="M1013">
            <v>144469760</v>
          </cell>
          <cell r="N1013">
            <v>799378182</v>
          </cell>
          <cell r="O1013">
            <v>0</v>
          </cell>
          <cell r="P1013">
            <v>0</v>
          </cell>
          <cell r="Q1013">
            <v>0</v>
          </cell>
          <cell r="R1013">
            <v>799378182</v>
          </cell>
          <cell r="S1013">
            <v>400</v>
          </cell>
          <cell r="T1013">
            <v>0</v>
          </cell>
          <cell r="U1013">
            <v>1470</v>
          </cell>
          <cell r="W1013" t="str">
            <v>#REF!</v>
          </cell>
          <cell r="X1013" t="str">
            <v>#REF!</v>
          </cell>
          <cell r="Y1013" t="str">
            <v>05. Install Done</v>
          </cell>
        </row>
        <row r="1014">
          <cell r="E1014" t="str">
            <v>R7 KDR RAH PT3 NEW ODC LUMBA-LUMBA</v>
          </cell>
          <cell r="F1014" t="str">
            <v>TA</v>
          </cell>
          <cell r="G1014" t="str">
            <v>DRM / NON PO</v>
          </cell>
          <cell r="L1014">
            <v>79971764</v>
          </cell>
          <cell r="M1014">
            <v>16923204</v>
          </cell>
          <cell r="N1014">
            <v>96894968</v>
          </cell>
          <cell r="O1014">
            <v>0</v>
          </cell>
          <cell r="P1014">
            <v>0</v>
          </cell>
          <cell r="Q1014">
            <v>0</v>
          </cell>
          <cell r="R1014">
            <v>96894968</v>
          </cell>
          <cell r="S1014">
            <v>64</v>
          </cell>
          <cell r="T1014">
            <v>0</v>
          </cell>
          <cell r="U1014">
            <v>152</v>
          </cell>
          <cell r="W1014" t="str">
            <v>#REF!</v>
          </cell>
          <cell r="X1014" t="str">
            <v>#REF!</v>
          </cell>
          <cell r="Y1014" t="str">
            <v>04. Instalasi</v>
          </cell>
        </row>
        <row r="1015">
          <cell r="E1015" t="str">
            <v>R7 KDR RAH PT3 NEW DIST BTN OLIVE RAHA</v>
          </cell>
          <cell r="F1015" t="str">
            <v>TA</v>
          </cell>
          <cell r="G1015" t="str">
            <v>DRM / NON PO</v>
          </cell>
          <cell r="L1015">
            <v>142048069</v>
          </cell>
          <cell r="M1015">
            <v>27969652</v>
          </cell>
          <cell r="N1015">
            <v>170017721</v>
          </cell>
          <cell r="O1015">
            <v>0</v>
          </cell>
          <cell r="P1015">
            <v>0</v>
          </cell>
          <cell r="Q1015">
            <v>0</v>
          </cell>
          <cell r="R1015">
            <v>170017721</v>
          </cell>
          <cell r="S1015">
            <v>80</v>
          </cell>
          <cell r="T1015">
            <v>0</v>
          </cell>
          <cell r="U1015">
            <v>341</v>
          </cell>
          <cell r="W1015" t="str">
            <v>#REF!</v>
          </cell>
          <cell r="X1015" t="str">
            <v>#REF!</v>
          </cell>
          <cell r="Y1015" t="str">
            <v>04. Instalasi</v>
          </cell>
        </row>
        <row r="1016">
          <cell r="E1016" t="str">
            <v>R7 KDR RAH PT3 NEW ODC WAPUNTO RAHA</v>
          </cell>
          <cell r="F1016" t="str">
            <v>TA</v>
          </cell>
          <cell r="G1016" t="str">
            <v>DRM / NON PO</v>
          </cell>
          <cell r="L1016">
            <v>663248769</v>
          </cell>
          <cell r="M1016">
            <v>132681674</v>
          </cell>
          <cell r="N1016">
            <v>795930443</v>
          </cell>
          <cell r="O1016">
            <v>0</v>
          </cell>
          <cell r="P1016">
            <v>0</v>
          </cell>
          <cell r="Q1016">
            <v>0</v>
          </cell>
          <cell r="R1016">
            <v>795930443</v>
          </cell>
          <cell r="S1016">
            <v>400</v>
          </cell>
          <cell r="T1016">
            <v>0</v>
          </cell>
          <cell r="U1016">
            <v>1356</v>
          </cell>
          <cell r="W1016" t="str">
            <v>#REF!</v>
          </cell>
          <cell r="X1016" t="str">
            <v>#REF!</v>
          </cell>
          <cell r="Y1016" t="str">
            <v>04. Instalasi</v>
          </cell>
        </row>
        <row r="1017">
          <cell r="E1017" t="str">
            <v>R7 KDR MDG PT3 NEW DIST RUMBIA</v>
          </cell>
          <cell r="F1017" t="str">
            <v>TA</v>
          </cell>
          <cell r="G1017" t="str">
            <v>DRM / NON PO</v>
          </cell>
          <cell r="L1017">
            <v>303856664</v>
          </cell>
          <cell r="M1017">
            <v>67579319</v>
          </cell>
          <cell r="N1017">
            <v>371435983</v>
          </cell>
          <cell r="O1017">
            <v>0</v>
          </cell>
          <cell r="P1017">
            <v>0</v>
          </cell>
          <cell r="Q1017">
            <v>0</v>
          </cell>
          <cell r="R1017">
            <v>371435983</v>
          </cell>
          <cell r="S1017">
            <v>192</v>
          </cell>
          <cell r="T1017">
            <v>0</v>
          </cell>
          <cell r="U1017">
            <v>1008</v>
          </cell>
          <cell r="W1017" t="str">
            <v>#REF!</v>
          </cell>
          <cell r="X1017" t="str">
            <v>#REF!</v>
          </cell>
          <cell r="Y1017" t="str">
            <v>04. Instalasi</v>
          </cell>
        </row>
        <row r="1018">
          <cell r="E1018" t="str">
            <v>R7 KDR MDG PT3 NEW MINI OLT PUNGGALUKU</v>
          </cell>
          <cell r="F1018" t="str">
            <v>TA</v>
          </cell>
          <cell r="G1018" t="str">
            <v>DRM / NON PO</v>
          </cell>
          <cell r="L1018">
            <v>1207191997</v>
          </cell>
          <cell r="M1018">
            <v>248707543</v>
          </cell>
          <cell r="N1018">
            <v>1455899540</v>
          </cell>
          <cell r="O1018">
            <v>0</v>
          </cell>
          <cell r="P1018">
            <v>0</v>
          </cell>
          <cell r="Q1018">
            <v>0</v>
          </cell>
          <cell r="R1018">
            <v>1455899540</v>
          </cell>
          <cell r="S1018">
            <v>728</v>
          </cell>
          <cell r="T1018">
            <v>0</v>
          </cell>
          <cell r="U1018">
            <v>2274</v>
          </cell>
          <cell r="W1018" t="str">
            <v>#REF!</v>
          </cell>
          <cell r="X1018" t="str">
            <v>#REF!</v>
          </cell>
          <cell r="Y1018" t="str">
            <v>04. Instalasi</v>
          </cell>
        </row>
        <row r="1019">
          <cell r="E1019" t="str">
            <v>R7 KDR RAH PT3 NEW DIST JATI RAHA</v>
          </cell>
          <cell r="F1019" t="str">
            <v>TA</v>
          </cell>
          <cell r="G1019" t="str">
            <v>DRM / NON PO</v>
          </cell>
          <cell r="L1019">
            <v>189793958</v>
          </cell>
          <cell r="M1019">
            <v>39643609</v>
          </cell>
          <cell r="N1019">
            <v>229437567</v>
          </cell>
          <cell r="O1019">
            <v>0</v>
          </cell>
          <cell r="P1019">
            <v>0</v>
          </cell>
          <cell r="Q1019">
            <v>0</v>
          </cell>
          <cell r="R1019">
            <v>229437567</v>
          </cell>
          <cell r="S1019">
            <v>112</v>
          </cell>
          <cell r="T1019">
            <v>0</v>
          </cell>
          <cell r="U1019">
            <v>461</v>
          </cell>
          <cell r="W1019" t="str">
            <v>#REF!</v>
          </cell>
          <cell r="X1019" t="str">
            <v>#REF!</v>
          </cell>
          <cell r="Y1019" t="str">
            <v>04. Instalasi</v>
          </cell>
        </row>
        <row r="1020">
          <cell r="E1020" t="str">
            <v>R7 KDR RAH PT3 NEW DIST MADE SABARA</v>
          </cell>
          <cell r="F1020" t="str">
            <v>TA</v>
          </cell>
          <cell r="G1020" t="str">
            <v>DRM / NON PO</v>
          </cell>
          <cell r="L1020">
            <v>120584628</v>
          </cell>
          <cell r="M1020">
            <v>28518564</v>
          </cell>
          <cell r="N1020">
            <v>149103192</v>
          </cell>
          <cell r="O1020">
            <v>0</v>
          </cell>
          <cell r="P1020">
            <v>0</v>
          </cell>
          <cell r="Q1020">
            <v>0</v>
          </cell>
          <cell r="R1020">
            <v>149103192</v>
          </cell>
          <cell r="S1020">
            <v>96</v>
          </cell>
          <cell r="T1020">
            <v>0</v>
          </cell>
          <cell r="U1020">
            <v>387</v>
          </cell>
          <cell r="W1020" t="str">
            <v>#REF!</v>
          </cell>
          <cell r="X1020" t="str">
            <v>#REF!</v>
          </cell>
          <cell r="Y1020" t="str">
            <v>04. Instalasi</v>
          </cell>
        </row>
        <row r="1021">
          <cell r="E1021" t="str">
            <v>R7 KDR RAH PT3 NEW DIST PELANDUK RAHA</v>
          </cell>
          <cell r="F1021" t="str">
            <v>TA</v>
          </cell>
          <cell r="G1021" t="str">
            <v>DRM / NON PO</v>
          </cell>
          <cell r="L1021">
            <v>140829160</v>
          </cell>
          <cell r="M1021">
            <v>31525901</v>
          </cell>
          <cell r="N1021">
            <v>172355061</v>
          </cell>
          <cell r="O1021">
            <v>0</v>
          </cell>
          <cell r="P1021">
            <v>0</v>
          </cell>
          <cell r="Q1021">
            <v>0</v>
          </cell>
          <cell r="R1021">
            <v>172355061</v>
          </cell>
          <cell r="S1021">
            <v>104</v>
          </cell>
          <cell r="T1021">
            <v>0</v>
          </cell>
          <cell r="U1021">
            <v>386</v>
          </cell>
          <cell r="W1021" t="str">
            <v>#REF!</v>
          </cell>
          <cell r="X1021" t="str">
            <v>#REF!</v>
          </cell>
          <cell r="Y1021" t="str">
            <v>04. Instalasi</v>
          </cell>
        </row>
        <row r="1022">
          <cell r="E1022" t="str">
            <v>R7 KDR MDG PT3 MINI OLT ANOVA GARDEN</v>
          </cell>
          <cell r="F1022" t="str">
            <v>TA</v>
          </cell>
          <cell r="G1022" t="str">
            <v>DRM / NON PO</v>
          </cell>
          <cell r="L1022">
            <v>149788984</v>
          </cell>
          <cell r="M1022">
            <v>37848233</v>
          </cell>
          <cell r="N1022">
            <v>187637217</v>
          </cell>
          <cell r="O1022">
            <v>0</v>
          </cell>
          <cell r="P1022">
            <v>0</v>
          </cell>
          <cell r="Q1022">
            <v>0</v>
          </cell>
          <cell r="R1022">
            <v>187637217</v>
          </cell>
          <cell r="S1022">
            <v>128</v>
          </cell>
          <cell r="T1022">
            <v>0</v>
          </cell>
          <cell r="U1022">
            <v>255</v>
          </cell>
          <cell r="W1022" t="str">
            <v>#REF!</v>
          </cell>
          <cell r="X1022" t="str">
            <v>#REF!</v>
          </cell>
          <cell r="Y1022" t="str">
            <v>07. Selesai UT</v>
          </cell>
        </row>
        <row r="1023">
          <cell r="E1023" t="str">
            <v>R7 KDR WNC PT3 NEW DIST ODC-WNC-FA</v>
          </cell>
          <cell r="F1023" t="str">
            <v>TA</v>
          </cell>
          <cell r="G1023" t="str">
            <v>DRM / NON PO</v>
          </cell>
          <cell r="L1023">
            <v>445585414</v>
          </cell>
          <cell r="M1023">
            <v>100724917</v>
          </cell>
          <cell r="N1023">
            <v>546310331</v>
          </cell>
          <cell r="O1023">
            <v>0</v>
          </cell>
          <cell r="P1023">
            <v>0</v>
          </cell>
          <cell r="Q1023">
            <v>0</v>
          </cell>
          <cell r="R1023">
            <v>546310331</v>
          </cell>
          <cell r="S1023">
            <v>160</v>
          </cell>
          <cell r="T1023">
            <v>0</v>
          </cell>
          <cell r="U1023">
            <v>1487</v>
          </cell>
          <cell r="W1023" t="str">
            <v>#REF!</v>
          </cell>
          <cell r="X1023" t="str">
            <v>#REF!</v>
          </cell>
          <cell r="Y1023" t="str">
            <v>05. Install Done</v>
          </cell>
        </row>
        <row r="1024">
          <cell r="E1024" t="str">
            <v>R7 KDR MDG PT3 NEW DIST LAPOA TINANGGEA</v>
          </cell>
          <cell r="F1024" t="str">
            <v>TA</v>
          </cell>
          <cell r="G1024" t="str">
            <v>DRM / NON PO</v>
          </cell>
          <cell r="L1024">
            <v>703566766</v>
          </cell>
          <cell r="M1024">
            <v>134011443</v>
          </cell>
          <cell r="N1024">
            <v>837578209</v>
          </cell>
          <cell r="O1024">
            <v>0</v>
          </cell>
          <cell r="P1024">
            <v>0</v>
          </cell>
          <cell r="Q1024">
            <v>0</v>
          </cell>
          <cell r="R1024">
            <v>837578209</v>
          </cell>
          <cell r="S1024">
            <v>328</v>
          </cell>
          <cell r="T1024">
            <v>0</v>
          </cell>
          <cell r="U1024">
            <v>1516</v>
          </cell>
          <cell r="W1024" t="str">
            <v>#REF!</v>
          </cell>
          <cell r="X1024" t="str">
            <v>#REF!</v>
          </cell>
          <cell r="Y1024" t="str">
            <v>05. Install Done</v>
          </cell>
        </row>
        <row r="1025">
          <cell r="E1025" t="str">
            <v>R7 KDR UNH PT3 NEW ODC WONGGEDUKU</v>
          </cell>
          <cell r="F1025" t="str">
            <v>TA</v>
          </cell>
          <cell r="G1025" t="str">
            <v>DRM / NON PO</v>
          </cell>
          <cell r="L1025">
            <v>826309923</v>
          </cell>
          <cell r="M1025">
            <v>178440601</v>
          </cell>
          <cell r="N1025">
            <v>1004750524</v>
          </cell>
          <cell r="O1025">
            <v>0</v>
          </cell>
          <cell r="P1025">
            <v>0</v>
          </cell>
          <cell r="Q1025">
            <v>0</v>
          </cell>
          <cell r="R1025">
            <v>1004750524</v>
          </cell>
          <cell r="S1025">
            <v>480</v>
          </cell>
          <cell r="T1025">
            <v>0</v>
          </cell>
          <cell r="U1025">
            <v>2519</v>
          </cell>
          <cell r="W1025" t="str">
            <v>#REF!</v>
          </cell>
          <cell r="X1025" t="str">
            <v>#REF!</v>
          </cell>
          <cell r="Y1025" t="str">
            <v>04. Instalasi</v>
          </cell>
        </row>
        <row r="1026">
          <cell r="E1026" t="str">
            <v>R7 KDR UNH PT3 NEW ODC TUDAONE UNAAHA</v>
          </cell>
          <cell r="F1026" t="str">
            <v>TA</v>
          </cell>
          <cell r="G1026" t="str">
            <v>DRM / NON PO</v>
          </cell>
          <cell r="L1026">
            <v>831867872</v>
          </cell>
          <cell r="M1026">
            <v>157649646</v>
          </cell>
          <cell r="N1026">
            <v>989517518</v>
          </cell>
          <cell r="O1026">
            <v>0</v>
          </cell>
          <cell r="P1026">
            <v>0</v>
          </cell>
          <cell r="Q1026">
            <v>0</v>
          </cell>
          <cell r="R1026">
            <v>989517518</v>
          </cell>
          <cell r="S1026">
            <v>352</v>
          </cell>
          <cell r="T1026">
            <v>0</v>
          </cell>
          <cell r="U1026">
            <v>1872</v>
          </cell>
          <cell r="W1026" t="str">
            <v>#REF!</v>
          </cell>
          <cell r="X1026" t="str">
            <v>#REF!</v>
          </cell>
          <cell r="Y1026" t="str">
            <v>04. Instalasi</v>
          </cell>
        </row>
        <row r="1027">
          <cell r="E1027" t="str">
            <v>R7 KDR UNH PT3 NEW DIST POROS WAWOTOBI</v>
          </cell>
          <cell r="F1027" t="str">
            <v>TA</v>
          </cell>
          <cell r="G1027" t="str">
            <v>DRM / NON PO</v>
          </cell>
          <cell r="L1027">
            <v>35675805</v>
          </cell>
          <cell r="M1027">
            <v>8652640</v>
          </cell>
          <cell r="N1027">
            <v>44328445</v>
          </cell>
          <cell r="O1027">
            <v>0</v>
          </cell>
          <cell r="P1027">
            <v>0</v>
          </cell>
          <cell r="Q1027">
            <v>0</v>
          </cell>
          <cell r="R1027">
            <v>44328445</v>
          </cell>
          <cell r="S1027">
            <v>40</v>
          </cell>
          <cell r="T1027">
            <v>0</v>
          </cell>
          <cell r="U1027">
            <v>111</v>
          </cell>
          <cell r="W1027" t="str">
            <v>#REF!</v>
          </cell>
          <cell r="X1027" t="str">
            <v>#REF!</v>
          </cell>
          <cell r="Y1027" t="str">
            <v>06. Selesai CT</v>
          </cell>
        </row>
        <row r="1028">
          <cell r="E1028" t="str">
            <v>R7 KDR PMA PT3 NEW DIST KEC TANGETADA</v>
          </cell>
          <cell r="F1028" t="str">
            <v>TA</v>
          </cell>
          <cell r="G1028" t="str">
            <v>DRM / NON PO</v>
          </cell>
          <cell r="L1028">
            <v>338896712</v>
          </cell>
          <cell r="M1028">
            <v>66773424</v>
          </cell>
          <cell r="N1028">
            <v>405670136</v>
          </cell>
          <cell r="O1028">
            <v>0</v>
          </cell>
          <cell r="P1028">
            <v>0</v>
          </cell>
          <cell r="Q1028">
            <v>0</v>
          </cell>
          <cell r="R1028">
            <v>405670136</v>
          </cell>
          <cell r="S1028">
            <v>248</v>
          </cell>
          <cell r="T1028">
            <v>0</v>
          </cell>
          <cell r="U1028">
            <v>655</v>
          </cell>
          <cell r="W1028" t="str">
            <v>#REF!</v>
          </cell>
          <cell r="X1028" t="str">
            <v>#REF!</v>
          </cell>
          <cell r="Y1028" t="str">
            <v>04. Instalasi</v>
          </cell>
        </row>
        <row r="1029">
          <cell r="E1029" t="str">
            <v>R7 KDR LSS PT3 NEW DIST LAPAI KOLAKA UTARA</v>
          </cell>
          <cell r="F1029" t="str">
            <v>TA</v>
          </cell>
          <cell r="G1029" t="str">
            <v>DRM / NON PO</v>
          </cell>
          <cell r="L1029">
            <v>557118950</v>
          </cell>
          <cell r="M1029">
            <v>110275682</v>
          </cell>
          <cell r="N1029">
            <v>667394632</v>
          </cell>
          <cell r="O1029">
            <v>0</v>
          </cell>
          <cell r="P1029">
            <v>0</v>
          </cell>
          <cell r="Q1029">
            <v>0</v>
          </cell>
          <cell r="R1029">
            <v>667394632</v>
          </cell>
          <cell r="S1029">
            <v>240</v>
          </cell>
          <cell r="T1029">
            <v>0</v>
          </cell>
          <cell r="U1029">
            <v>1252</v>
          </cell>
          <cell r="W1029" t="str">
            <v>#REF!</v>
          </cell>
          <cell r="X1029" t="str">
            <v>#REF!</v>
          </cell>
          <cell r="Y1029" t="str">
            <v>04. Instalasi</v>
          </cell>
        </row>
        <row r="1030">
          <cell r="E1030" t="str">
            <v>R7 KDR KKA PT3 NEW DIST ODC TAHOA</v>
          </cell>
          <cell r="F1030" t="str">
            <v>TA</v>
          </cell>
          <cell r="G1030" t="str">
            <v>DRM / NON PO</v>
          </cell>
          <cell r="L1030">
            <v>242771955</v>
          </cell>
          <cell r="M1030">
            <v>55758179</v>
          </cell>
          <cell r="N1030">
            <v>298530134</v>
          </cell>
          <cell r="O1030">
            <v>0</v>
          </cell>
          <cell r="P1030">
            <v>0</v>
          </cell>
          <cell r="Q1030">
            <v>0</v>
          </cell>
          <cell r="R1030">
            <v>298530134</v>
          </cell>
          <cell r="S1030">
            <v>264</v>
          </cell>
          <cell r="T1030">
            <v>0</v>
          </cell>
          <cell r="U1030">
            <v>623</v>
          </cell>
          <cell r="W1030" t="str">
            <v>#REF!</v>
          </cell>
          <cell r="X1030" t="str">
            <v>#REF!</v>
          </cell>
          <cell r="Y1030" t="str">
            <v>05. Install Done</v>
          </cell>
        </row>
        <row r="1031">
          <cell r="E1031" t="str">
            <v>R7 KDR MDG PT3 NEW DIST LUMBA LUMBA</v>
          </cell>
          <cell r="F1031" t="str">
            <v>BANGTELINDO</v>
          </cell>
          <cell r="G1031" t="str">
            <v>PO / SP</v>
          </cell>
          <cell r="H1031" t="str">
            <v>C.Tel.107/LG 000/DR7-12700000/2021</v>
          </cell>
          <cell r="I1031" t="str">
            <v>K.TEL.002211/HK.810/DR7-10400000/2021</v>
          </cell>
          <cell r="J1031">
            <v>44321</v>
          </cell>
          <cell r="K1031">
            <v>44380</v>
          </cell>
          <cell r="L1031">
            <v>202169592</v>
          </cell>
          <cell r="M1031">
            <v>42243558</v>
          </cell>
          <cell r="N1031">
            <v>244413150</v>
          </cell>
          <cell r="O1031">
            <v>0</v>
          </cell>
          <cell r="P1031">
            <v>0</v>
          </cell>
          <cell r="Q1031">
            <v>0</v>
          </cell>
          <cell r="R1031">
            <v>244413150</v>
          </cell>
          <cell r="S1031">
            <v>152</v>
          </cell>
          <cell r="T1031">
            <v>0</v>
          </cell>
          <cell r="U1031">
            <v>502</v>
          </cell>
          <cell r="V1031">
            <v>0</v>
          </cell>
          <cell r="W1031" t="str">
            <v>#REF!</v>
          </cell>
          <cell r="X1031" t="str">
            <v>#REF!</v>
          </cell>
          <cell r="Y1031" t="str">
            <v>01. Preparing</v>
          </cell>
        </row>
        <row r="1032">
          <cell r="E1032" t="str">
            <v>R7 KDR MDG PT3 NEW DIST AHMAD YANI</v>
          </cell>
          <cell r="F1032" t="str">
            <v>BANGTELINDO</v>
          </cell>
          <cell r="G1032" t="str">
            <v>PO / SP</v>
          </cell>
          <cell r="H1032" t="str">
            <v>C.Tel.107/LG 000/DR7-12700000/2021</v>
          </cell>
          <cell r="I1032" t="str">
            <v>K.TEL.002211/HK.810/DR7-10400000/2021</v>
          </cell>
          <cell r="J1032">
            <v>44321</v>
          </cell>
          <cell r="K1032">
            <v>44380</v>
          </cell>
          <cell r="L1032">
            <v>243375833</v>
          </cell>
          <cell r="M1032">
            <v>53678303</v>
          </cell>
          <cell r="N1032">
            <v>297054136</v>
          </cell>
          <cell r="O1032">
            <v>0</v>
          </cell>
          <cell r="P1032">
            <v>0</v>
          </cell>
          <cell r="Q1032">
            <v>0</v>
          </cell>
          <cell r="R1032">
            <v>297054136</v>
          </cell>
          <cell r="S1032">
            <v>296</v>
          </cell>
          <cell r="T1032">
            <v>0</v>
          </cell>
          <cell r="U1032">
            <v>581</v>
          </cell>
          <cell r="V1032">
            <v>0</v>
          </cell>
          <cell r="W1032" t="str">
            <v>#REF!</v>
          </cell>
          <cell r="X1032" t="str">
            <v>#REF!</v>
          </cell>
          <cell r="Y1032" t="str">
            <v>01. Preparing</v>
          </cell>
        </row>
        <row r="1033">
          <cell r="E1033" t="str">
            <v>R7 KDR RAH FE NEW ODC WAPUNTO RAHA</v>
          </cell>
          <cell r="F1033" t="str">
            <v>TA</v>
          </cell>
          <cell r="G1033" t="str">
            <v>DRM / NON PO</v>
          </cell>
          <cell r="L1033">
            <v>187671986</v>
          </cell>
          <cell r="M1033">
            <v>71659463</v>
          </cell>
          <cell r="N1033">
            <v>259331449</v>
          </cell>
          <cell r="O1033">
            <v>0</v>
          </cell>
          <cell r="P1033">
            <v>0</v>
          </cell>
          <cell r="Q1033">
            <v>0</v>
          </cell>
          <cell r="R1033">
            <v>259331449</v>
          </cell>
          <cell r="S1033">
            <v>0</v>
          </cell>
          <cell r="T1033">
            <v>0</v>
          </cell>
          <cell r="U1033">
            <v>0</v>
          </cell>
          <cell r="W1033" t="str">
            <v>#REF!</v>
          </cell>
          <cell r="X1033" t="str">
            <v>#REF!</v>
          </cell>
          <cell r="Y1033" t="str">
            <v>04. Instalasi</v>
          </cell>
        </row>
        <row r="1034">
          <cell r="E1034" t="str">
            <v>R7 KDR UNH FE NEW ODC WONGGEDUKU</v>
          </cell>
          <cell r="F1034" t="str">
            <v>TA</v>
          </cell>
          <cell r="G1034" t="str">
            <v>DRM / NON PO</v>
          </cell>
          <cell r="L1034">
            <v>121804754</v>
          </cell>
          <cell r="M1034">
            <v>45893086</v>
          </cell>
          <cell r="N1034">
            <v>167697840</v>
          </cell>
          <cell r="O1034">
            <v>0</v>
          </cell>
          <cell r="P1034">
            <v>0</v>
          </cell>
          <cell r="Q1034">
            <v>0</v>
          </cell>
          <cell r="R1034">
            <v>167697840</v>
          </cell>
          <cell r="S1034">
            <v>0</v>
          </cell>
          <cell r="T1034">
            <v>0</v>
          </cell>
          <cell r="U1034">
            <v>0</v>
          </cell>
          <cell r="W1034" t="str">
            <v>#REF!</v>
          </cell>
          <cell r="X1034" t="str">
            <v>#REF!</v>
          </cell>
          <cell r="Y1034" t="str">
            <v>03. Material On Site</v>
          </cell>
        </row>
        <row r="1035">
          <cell r="E1035" t="str">
            <v>R7 KDR UNH FE NEW ODC TUDAONE UNAAHA</v>
          </cell>
          <cell r="F1035" t="str">
            <v>TA</v>
          </cell>
          <cell r="G1035" t="str">
            <v>PELIMPAHAN</v>
          </cell>
          <cell r="H1035" t="str">
            <v>C.Tel.107/LG 000/DR7-12700000/2021</v>
          </cell>
          <cell r="L1035">
            <v>320007196</v>
          </cell>
          <cell r="M1035">
            <v>89393729</v>
          </cell>
          <cell r="N1035">
            <v>409400925</v>
          </cell>
          <cell r="O1035">
            <v>0</v>
          </cell>
          <cell r="P1035">
            <v>0</v>
          </cell>
          <cell r="Q1035">
            <v>0</v>
          </cell>
          <cell r="R1035">
            <v>409400925</v>
          </cell>
          <cell r="S1035">
            <v>0</v>
          </cell>
          <cell r="T1035">
            <v>0</v>
          </cell>
          <cell r="U1035">
            <v>0</v>
          </cell>
          <cell r="W1035" t="str">
            <v>#REF!</v>
          </cell>
          <cell r="X1035" t="str">
            <v>#REF!</v>
          </cell>
          <cell r="Y1035" t="str">
            <v>04. Instalasi</v>
          </cell>
        </row>
        <row r="1036">
          <cell r="E1036" t="str">
            <v>R7 KDR RAH FE NEW ODC LUMBA-LUMBA</v>
          </cell>
          <cell r="F1036" t="str">
            <v>TA</v>
          </cell>
          <cell r="G1036" t="str">
            <v>DRM / NON PO</v>
          </cell>
          <cell r="L1036">
            <v>68324299</v>
          </cell>
          <cell r="M1036">
            <v>29324512</v>
          </cell>
          <cell r="N1036">
            <v>97648811</v>
          </cell>
          <cell r="O1036">
            <v>0</v>
          </cell>
          <cell r="P1036">
            <v>0</v>
          </cell>
          <cell r="Q1036">
            <v>0</v>
          </cell>
          <cell r="R1036">
            <v>97648811</v>
          </cell>
          <cell r="S1036">
            <v>0</v>
          </cell>
          <cell r="T1036">
            <v>0</v>
          </cell>
          <cell r="U1036">
            <v>0</v>
          </cell>
          <cell r="W1036" t="str">
            <v>#REF!</v>
          </cell>
          <cell r="X1036" t="str">
            <v>#REF!</v>
          </cell>
          <cell r="Y1036" t="str">
            <v>04. Instalasi</v>
          </cell>
        </row>
        <row r="1037">
          <cell r="E1037" t="str">
            <v>R7 MDO MDO PT3 ASPOL SARIO</v>
          </cell>
          <cell r="F1037" t="str">
            <v>TA</v>
          </cell>
          <cell r="G1037" t="str">
            <v>DRM / NON PO</v>
          </cell>
          <cell r="L1037">
            <v>44488847</v>
          </cell>
          <cell r="M1037">
            <v>12350795</v>
          </cell>
          <cell r="N1037">
            <v>56839642</v>
          </cell>
          <cell r="O1037">
            <v>0</v>
          </cell>
          <cell r="P1037">
            <v>0</v>
          </cell>
          <cell r="Q1037">
            <v>0</v>
          </cell>
          <cell r="R1037">
            <v>56839642</v>
          </cell>
          <cell r="S1037">
            <v>80</v>
          </cell>
          <cell r="T1037">
            <v>0</v>
          </cell>
          <cell r="U1037">
            <v>135</v>
          </cell>
          <cell r="W1037" t="str">
            <v>#REF!</v>
          </cell>
          <cell r="X1037" t="str">
            <v>#REF!</v>
          </cell>
          <cell r="Y1037" t="str">
            <v>06. Selesai CT</v>
          </cell>
        </row>
        <row r="1038">
          <cell r="E1038" t="str">
            <v>R7 MDO MDO PT3 ASRAMA TENTARA</v>
          </cell>
          <cell r="F1038" t="str">
            <v>TA</v>
          </cell>
          <cell r="G1038" t="str">
            <v>DRM / NON PO</v>
          </cell>
          <cell r="L1038">
            <v>51251072</v>
          </cell>
          <cell r="M1038">
            <v>14888043</v>
          </cell>
          <cell r="N1038">
            <v>66139115</v>
          </cell>
          <cell r="O1038">
            <v>0</v>
          </cell>
          <cell r="P1038">
            <v>0</v>
          </cell>
          <cell r="Q1038">
            <v>0</v>
          </cell>
          <cell r="R1038">
            <v>66139115</v>
          </cell>
          <cell r="S1038">
            <v>56</v>
          </cell>
          <cell r="T1038">
            <v>0</v>
          </cell>
          <cell r="U1038">
            <v>206</v>
          </cell>
          <cell r="W1038" t="str">
            <v>#REF!</v>
          </cell>
          <cell r="X1038" t="str">
            <v>#REF!</v>
          </cell>
          <cell r="Y1038" t="str">
            <v>06. Selesai CT</v>
          </cell>
        </row>
        <row r="1039">
          <cell r="E1039" t="str">
            <v>R7 MDO HLS PT3 BEBALI &amp; TARORANE</v>
          </cell>
          <cell r="F1039" t="str">
            <v>TA</v>
          </cell>
          <cell r="G1039" t="str">
            <v>DRM / NON PO</v>
          </cell>
          <cell r="L1039">
            <v>100586526</v>
          </cell>
          <cell r="M1039">
            <v>19934430</v>
          </cell>
          <cell r="N1039">
            <v>120520956</v>
          </cell>
          <cell r="O1039">
            <v>0</v>
          </cell>
          <cell r="P1039">
            <v>0</v>
          </cell>
          <cell r="Q1039">
            <v>0</v>
          </cell>
          <cell r="R1039">
            <v>120520956</v>
          </cell>
          <cell r="S1039">
            <v>104</v>
          </cell>
          <cell r="T1039">
            <v>0</v>
          </cell>
          <cell r="U1039">
            <v>152</v>
          </cell>
          <cell r="W1039" t="str">
            <v>#REF!</v>
          </cell>
          <cell r="X1039" t="str">
            <v>#REF!</v>
          </cell>
          <cell r="Y1039" t="str">
            <v>04. Instalasi</v>
          </cell>
        </row>
        <row r="1040">
          <cell r="E1040" t="str">
            <v>R7 MDO MDO PT3 ASPOL PAKOWA WANEA</v>
          </cell>
          <cell r="F1040" t="str">
            <v>TA</v>
          </cell>
          <cell r="G1040" t="str">
            <v>DRM / NON PO</v>
          </cell>
          <cell r="L1040">
            <v>105591451</v>
          </cell>
          <cell r="M1040">
            <v>31600011</v>
          </cell>
          <cell r="N1040">
            <v>137191462</v>
          </cell>
          <cell r="O1040">
            <v>0</v>
          </cell>
          <cell r="P1040">
            <v>0</v>
          </cell>
          <cell r="Q1040">
            <v>0</v>
          </cell>
          <cell r="R1040">
            <v>137191462</v>
          </cell>
          <cell r="S1040">
            <v>152</v>
          </cell>
          <cell r="T1040">
            <v>0</v>
          </cell>
          <cell r="U1040">
            <v>333</v>
          </cell>
          <cell r="W1040" t="str">
            <v>#REF!</v>
          </cell>
          <cell r="X1040" t="str">
            <v>#REF!</v>
          </cell>
          <cell r="Y1040" t="str">
            <v>04. Instalasi</v>
          </cell>
        </row>
        <row r="1041">
          <cell r="E1041" t="str">
            <v>R7 MDO LBH PT3 BABANG</v>
          </cell>
          <cell r="F1041" t="str">
            <v>TA</v>
          </cell>
          <cell r="G1041" t="str">
            <v>DRM / NON PO</v>
          </cell>
          <cell r="L1041">
            <v>601795302</v>
          </cell>
          <cell r="M1041">
            <v>130221122</v>
          </cell>
          <cell r="N1041">
            <v>732016424</v>
          </cell>
          <cell r="O1041">
            <v>0</v>
          </cell>
          <cell r="P1041">
            <v>0</v>
          </cell>
          <cell r="Q1041">
            <v>0</v>
          </cell>
          <cell r="R1041">
            <v>732016424</v>
          </cell>
          <cell r="S1041">
            <v>360</v>
          </cell>
          <cell r="T1041">
            <v>0</v>
          </cell>
          <cell r="U1041">
            <v>1294</v>
          </cell>
          <cell r="W1041" t="str">
            <v>#REF!</v>
          </cell>
          <cell r="X1041" t="str">
            <v>#REF!</v>
          </cell>
          <cell r="Y1041" t="str">
            <v>03. Material On Site</v>
          </cell>
        </row>
        <row r="1042">
          <cell r="E1042" t="str">
            <v>R7 MDO BIT PT3 KALINAUNG</v>
          </cell>
          <cell r="F1042" t="str">
            <v>TA</v>
          </cell>
          <cell r="G1042" t="str">
            <v>DRM / NON PO</v>
          </cell>
          <cell r="L1042">
            <v>301445656</v>
          </cell>
          <cell r="M1042">
            <v>63428983</v>
          </cell>
          <cell r="N1042">
            <v>364874639</v>
          </cell>
          <cell r="O1042">
            <v>0</v>
          </cell>
          <cell r="P1042">
            <v>0</v>
          </cell>
          <cell r="Q1042">
            <v>0</v>
          </cell>
          <cell r="R1042">
            <v>364874639</v>
          </cell>
          <cell r="S1042">
            <v>128</v>
          </cell>
          <cell r="T1042">
            <v>0</v>
          </cell>
          <cell r="U1042">
            <v>717</v>
          </cell>
          <cell r="W1042" t="str">
            <v>#REF!</v>
          </cell>
          <cell r="X1042" t="str">
            <v>#REF!</v>
          </cell>
          <cell r="Y1042" t="str">
            <v>04. Instalasi</v>
          </cell>
        </row>
        <row r="1043">
          <cell r="E1043" t="str">
            <v>R7 MDO AMD PT3 PERUM VIOLA GAHARU MAUMBI</v>
          </cell>
          <cell r="F1043" t="str">
            <v>TA</v>
          </cell>
          <cell r="G1043" t="str">
            <v>DRM / NON PO</v>
          </cell>
          <cell r="L1043">
            <v>426819253</v>
          </cell>
          <cell r="M1043">
            <v>87825568</v>
          </cell>
          <cell r="N1043">
            <v>514644821</v>
          </cell>
          <cell r="O1043">
            <v>0</v>
          </cell>
          <cell r="P1043">
            <v>0</v>
          </cell>
          <cell r="Q1043">
            <v>0</v>
          </cell>
          <cell r="R1043">
            <v>514644821</v>
          </cell>
          <cell r="S1043">
            <v>408</v>
          </cell>
          <cell r="T1043">
            <v>0</v>
          </cell>
          <cell r="U1043">
            <v>655</v>
          </cell>
          <cell r="W1043" t="str">
            <v>#REF!</v>
          </cell>
          <cell r="X1043" t="str">
            <v>#REF!</v>
          </cell>
          <cell r="Y1043" t="str">
            <v>03. Material On Site</v>
          </cell>
        </row>
        <row r="1044">
          <cell r="E1044" t="str">
            <v>R7 MDO LBH PT3 WAYAMIGA</v>
          </cell>
          <cell r="F1044" t="str">
            <v>TA</v>
          </cell>
          <cell r="G1044" t="str">
            <v>DRM / NON PO</v>
          </cell>
          <cell r="L1044">
            <v>239372148</v>
          </cell>
          <cell r="M1044">
            <v>57373483</v>
          </cell>
          <cell r="N1044">
            <v>296745631</v>
          </cell>
          <cell r="O1044">
            <v>0</v>
          </cell>
          <cell r="P1044">
            <v>0</v>
          </cell>
          <cell r="Q1044">
            <v>0</v>
          </cell>
          <cell r="R1044">
            <v>296745631</v>
          </cell>
          <cell r="S1044">
            <v>128</v>
          </cell>
          <cell r="T1044">
            <v>0</v>
          </cell>
          <cell r="U1044">
            <v>683</v>
          </cell>
          <cell r="W1044" t="str">
            <v>#REF!</v>
          </cell>
          <cell r="X1044" t="str">
            <v>#REF!</v>
          </cell>
          <cell r="Y1044" t="str">
            <v>03. Material On Site</v>
          </cell>
        </row>
        <row r="1045">
          <cell r="E1045" t="str">
            <v>R7 MDO BIT PT3 BATU PUTIH</v>
          </cell>
          <cell r="F1045" t="str">
            <v>TA</v>
          </cell>
          <cell r="G1045" t="str">
            <v>DRM / NON PO</v>
          </cell>
          <cell r="L1045">
            <v>443496565</v>
          </cell>
          <cell r="M1045">
            <v>89821973</v>
          </cell>
          <cell r="N1045">
            <v>533318538</v>
          </cell>
          <cell r="O1045">
            <v>0</v>
          </cell>
          <cell r="P1045">
            <v>0</v>
          </cell>
          <cell r="Q1045">
            <v>0</v>
          </cell>
          <cell r="R1045">
            <v>533318538</v>
          </cell>
          <cell r="S1045">
            <v>224</v>
          </cell>
          <cell r="T1045">
            <v>0</v>
          </cell>
          <cell r="U1045">
            <v>770</v>
          </cell>
          <cell r="W1045" t="str">
            <v>#REF!</v>
          </cell>
          <cell r="X1045" t="str">
            <v>#REF!</v>
          </cell>
          <cell r="Y1045" t="str">
            <v>03. Material On Site</v>
          </cell>
        </row>
        <row r="1046">
          <cell r="E1046" t="str">
            <v>R7 MDO HLS PT3 KOMPLEX BANDARA</v>
          </cell>
          <cell r="F1046" t="str">
            <v>TA</v>
          </cell>
          <cell r="G1046" t="str">
            <v>DRM / NON PO</v>
          </cell>
          <cell r="L1046">
            <v>94676972</v>
          </cell>
          <cell r="M1046">
            <v>27623570</v>
          </cell>
          <cell r="N1046">
            <v>122300542</v>
          </cell>
          <cell r="O1046">
            <v>0</v>
          </cell>
          <cell r="P1046">
            <v>0</v>
          </cell>
          <cell r="Q1046">
            <v>0</v>
          </cell>
          <cell r="R1046">
            <v>122300542</v>
          </cell>
          <cell r="S1046">
            <v>56</v>
          </cell>
          <cell r="T1046">
            <v>0</v>
          </cell>
          <cell r="U1046">
            <v>215</v>
          </cell>
          <cell r="W1046" t="str">
            <v>#REF!</v>
          </cell>
          <cell r="X1046" t="str">
            <v>#REF!</v>
          </cell>
          <cell r="Y1046" t="str">
            <v>02. Delivery Material</v>
          </cell>
        </row>
        <row r="1047">
          <cell r="E1047" t="str">
            <v>R7 MDO THN PT3 KUMA</v>
          </cell>
          <cell r="F1047" t="str">
            <v>TA</v>
          </cell>
          <cell r="G1047" t="str">
            <v>DRM / NON PO</v>
          </cell>
          <cell r="L1047">
            <v>180400576</v>
          </cell>
          <cell r="M1047">
            <v>43948862</v>
          </cell>
          <cell r="N1047">
            <v>224349438</v>
          </cell>
          <cell r="O1047">
            <v>0</v>
          </cell>
          <cell r="P1047">
            <v>0</v>
          </cell>
          <cell r="Q1047">
            <v>0</v>
          </cell>
          <cell r="R1047">
            <v>224349438</v>
          </cell>
          <cell r="S1047">
            <v>152</v>
          </cell>
          <cell r="T1047">
            <v>0</v>
          </cell>
          <cell r="U1047">
            <v>398</v>
          </cell>
          <cell r="W1047" t="str">
            <v>#REF!</v>
          </cell>
          <cell r="X1047" t="str">
            <v>#REF!</v>
          </cell>
          <cell r="Y1047" t="str">
            <v>02. Delivery Material</v>
          </cell>
        </row>
        <row r="1048">
          <cell r="E1048" t="str">
            <v>R7 MDO PIK PT3 LENGKENG</v>
          </cell>
          <cell r="F1048" t="str">
            <v>TA</v>
          </cell>
          <cell r="G1048" t="str">
            <v>DRM / NON PO</v>
          </cell>
          <cell r="L1048">
            <v>492305699</v>
          </cell>
          <cell r="M1048">
            <v>105542298</v>
          </cell>
          <cell r="N1048">
            <v>597847997</v>
          </cell>
          <cell r="O1048">
            <v>0</v>
          </cell>
          <cell r="P1048">
            <v>0</v>
          </cell>
          <cell r="Q1048">
            <v>0</v>
          </cell>
          <cell r="R1048">
            <v>597847997</v>
          </cell>
          <cell r="S1048">
            <v>440</v>
          </cell>
          <cell r="T1048">
            <v>0</v>
          </cell>
          <cell r="U1048">
            <v>1042</v>
          </cell>
          <cell r="W1048" t="str">
            <v>#REF!</v>
          </cell>
          <cell r="X1048" t="str">
            <v>#REF!</v>
          </cell>
          <cell r="Y1048" t="str">
            <v>04. Instalasi</v>
          </cell>
        </row>
        <row r="1049">
          <cell r="E1049" t="str">
            <v>R7 MDO THN PT3 PETA</v>
          </cell>
          <cell r="F1049" t="str">
            <v>TA</v>
          </cell>
          <cell r="G1049" t="str">
            <v>DRM / NON PO</v>
          </cell>
          <cell r="L1049">
            <v>553488903</v>
          </cell>
          <cell r="M1049">
            <v>109947783</v>
          </cell>
          <cell r="N1049">
            <v>663436686</v>
          </cell>
          <cell r="O1049">
            <v>0</v>
          </cell>
          <cell r="P1049">
            <v>0</v>
          </cell>
          <cell r="Q1049">
            <v>0</v>
          </cell>
          <cell r="R1049">
            <v>663436686</v>
          </cell>
          <cell r="S1049">
            <v>472</v>
          </cell>
          <cell r="T1049">
            <v>0</v>
          </cell>
          <cell r="U1049">
            <v>1255</v>
          </cell>
          <cell r="W1049" t="str">
            <v>#REF!</v>
          </cell>
          <cell r="X1049" t="str">
            <v>#REF!</v>
          </cell>
          <cell r="Y1049" t="str">
            <v>02. Delivery Material</v>
          </cell>
        </row>
        <row r="1050">
          <cell r="E1050" t="str">
            <v>R7 MDO HLS PT3 SAWANG SIAU</v>
          </cell>
          <cell r="F1050" t="str">
            <v>TA</v>
          </cell>
          <cell r="G1050" t="str">
            <v>DRM / NON PO</v>
          </cell>
          <cell r="L1050">
            <v>404885213</v>
          </cell>
          <cell r="M1050">
            <v>96185729</v>
          </cell>
          <cell r="N1050">
            <v>501070942</v>
          </cell>
          <cell r="O1050">
            <v>0</v>
          </cell>
          <cell r="P1050">
            <v>0</v>
          </cell>
          <cell r="Q1050">
            <v>0</v>
          </cell>
          <cell r="R1050">
            <v>501070942</v>
          </cell>
          <cell r="S1050">
            <v>256</v>
          </cell>
          <cell r="T1050">
            <v>0</v>
          </cell>
          <cell r="U1050">
            <v>1185</v>
          </cell>
          <cell r="W1050" t="str">
            <v>#REF!</v>
          </cell>
          <cell r="X1050" t="str">
            <v>#REF!</v>
          </cell>
          <cell r="Y1050" t="str">
            <v>02. Delivery Material</v>
          </cell>
        </row>
        <row r="1051">
          <cell r="E1051" t="str">
            <v>R7 MDO THN PT3 TAMAKO</v>
          </cell>
          <cell r="F1051" t="str">
            <v>TA</v>
          </cell>
          <cell r="G1051" t="str">
            <v>DRM / NON PO</v>
          </cell>
          <cell r="L1051">
            <v>416255624</v>
          </cell>
          <cell r="M1051">
            <v>84755838</v>
          </cell>
          <cell r="N1051">
            <v>501011462</v>
          </cell>
          <cell r="O1051">
            <v>0</v>
          </cell>
          <cell r="P1051">
            <v>0</v>
          </cell>
          <cell r="Q1051">
            <v>0</v>
          </cell>
          <cell r="R1051">
            <v>501011462</v>
          </cell>
          <cell r="S1051">
            <v>256</v>
          </cell>
          <cell r="T1051">
            <v>0</v>
          </cell>
          <cell r="U1051">
            <v>795</v>
          </cell>
          <cell r="W1051" t="str">
            <v>#REF!</v>
          </cell>
          <cell r="X1051" t="str">
            <v>#REF!</v>
          </cell>
          <cell r="Y1051" t="str">
            <v>02. Delivery Material</v>
          </cell>
        </row>
        <row r="1052">
          <cell r="E1052" t="str">
            <v>R7 MDO MDO FE ASPOL PAKOWA WANEA</v>
          </cell>
          <cell r="F1052" t="str">
            <v>TA</v>
          </cell>
          <cell r="G1052" t="str">
            <v>DRM / NON PO</v>
          </cell>
          <cell r="L1052">
            <v>70453768</v>
          </cell>
          <cell r="M1052">
            <v>30059872</v>
          </cell>
          <cell r="N1052">
            <v>100513640</v>
          </cell>
          <cell r="O1052">
            <v>0</v>
          </cell>
          <cell r="P1052">
            <v>0</v>
          </cell>
          <cell r="Q1052">
            <v>0</v>
          </cell>
          <cell r="R1052">
            <v>100513640</v>
          </cell>
          <cell r="S1052">
            <v>0</v>
          </cell>
          <cell r="T1052">
            <v>0</v>
          </cell>
          <cell r="U1052">
            <v>0</v>
          </cell>
          <cell r="W1052" t="str">
            <v>#REF!</v>
          </cell>
          <cell r="X1052" t="str">
            <v>#REF!</v>
          </cell>
          <cell r="Y1052" t="str">
            <v>04. Instalasi</v>
          </cell>
        </row>
        <row r="1053">
          <cell r="E1053" t="str">
            <v>R7 MDO BIT FE KALINAUNG</v>
          </cell>
          <cell r="F1053" t="str">
            <v>TA</v>
          </cell>
          <cell r="G1053" t="str">
            <v>PO / SP</v>
          </cell>
          <cell r="H1053" t="str">
            <v>C.Tel.111/LG 000/DR7-12700000/2021</v>
          </cell>
          <cell r="I1053" t="str">
            <v>K.TEL.001651/HK.810/DR7-10400000/2021</v>
          </cell>
          <cell r="J1053" t="str">
            <v>27-Apr-2021</v>
          </cell>
          <cell r="K1053">
            <v>44377</v>
          </cell>
          <cell r="L1053">
            <v>146923017</v>
          </cell>
          <cell r="M1053">
            <v>48819114</v>
          </cell>
          <cell r="N1053">
            <v>195742131</v>
          </cell>
          <cell r="O1053">
            <v>0</v>
          </cell>
          <cell r="P1053">
            <v>0</v>
          </cell>
          <cell r="Q1053">
            <v>0</v>
          </cell>
          <cell r="R1053">
            <v>195742131</v>
          </cell>
          <cell r="S1053">
            <v>0</v>
          </cell>
          <cell r="T1053">
            <v>0</v>
          </cell>
          <cell r="U1053">
            <v>0</v>
          </cell>
          <cell r="W1053" t="str">
            <v>#REF!</v>
          </cell>
          <cell r="X1053" t="str">
            <v>#REF!</v>
          </cell>
          <cell r="Y1053" t="str">
            <v>06. Selesai CT</v>
          </cell>
        </row>
        <row r="1054">
          <cell r="E1054" t="str">
            <v>R7 MDO LBH FE WAYAMIGA</v>
          </cell>
          <cell r="F1054" t="str">
            <v>TA</v>
          </cell>
          <cell r="G1054" t="str">
            <v>PO / SP</v>
          </cell>
          <cell r="H1054" t="str">
            <v>C.Tel.111/LG 000/DR7-12700000/2021</v>
          </cell>
          <cell r="I1054" t="str">
            <v>K.TEL.001651/HK.810/DR7-10400000/2021</v>
          </cell>
          <cell r="J1054" t="str">
            <v>27-Apr-2021</v>
          </cell>
          <cell r="K1054">
            <v>44377</v>
          </cell>
          <cell r="L1054">
            <v>338554842</v>
          </cell>
          <cell r="M1054">
            <v>86829913</v>
          </cell>
          <cell r="N1054">
            <v>425384755</v>
          </cell>
          <cell r="O1054">
            <v>0</v>
          </cell>
          <cell r="P1054">
            <v>0</v>
          </cell>
          <cell r="Q1054">
            <v>0</v>
          </cell>
          <cell r="R1054">
            <v>425384755</v>
          </cell>
          <cell r="S1054">
            <v>0</v>
          </cell>
          <cell r="T1054">
            <v>0</v>
          </cell>
          <cell r="U1054">
            <v>0</v>
          </cell>
          <cell r="W1054" t="str">
            <v>#REF!</v>
          </cell>
          <cell r="X1054" t="str">
            <v>#REF!</v>
          </cell>
          <cell r="Y1054" t="str">
            <v>03. Material On Site</v>
          </cell>
        </row>
        <row r="1055">
          <cell r="E1055" t="str">
            <v>R7 MDO BIT FE BATU PUTIH</v>
          </cell>
          <cell r="F1055" t="str">
            <v>TA</v>
          </cell>
          <cell r="G1055" t="str">
            <v>PO / SP</v>
          </cell>
          <cell r="H1055" t="str">
            <v>C.Tel.111/LG 000/DR7-12700000/2021</v>
          </cell>
          <cell r="I1055" t="str">
            <v>K.TEL.001651/HK.810/DR7-10400000/2021</v>
          </cell>
          <cell r="J1055" t="str">
            <v>27-Apr-2021</v>
          </cell>
          <cell r="K1055">
            <v>44377</v>
          </cell>
          <cell r="L1055">
            <v>166132902</v>
          </cell>
          <cell r="M1055">
            <v>63376289</v>
          </cell>
          <cell r="N1055">
            <v>229509191</v>
          </cell>
          <cell r="O1055">
            <v>0</v>
          </cell>
          <cell r="P1055">
            <v>0</v>
          </cell>
          <cell r="Q1055">
            <v>0</v>
          </cell>
          <cell r="R1055">
            <v>229509191</v>
          </cell>
          <cell r="S1055">
            <v>0</v>
          </cell>
          <cell r="T1055">
            <v>0</v>
          </cell>
          <cell r="U1055">
            <v>0</v>
          </cell>
          <cell r="W1055" t="str">
            <v>#REF!</v>
          </cell>
          <cell r="X1055" t="str">
            <v>#REF!</v>
          </cell>
          <cell r="Y1055" t="str">
            <v>03. Material On Site</v>
          </cell>
        </row>
        <row r="1056">
          <cell r="E1056" t="str">
            <v>R7 MDO PIK FE LENGKENG</v>
          </cell>
          <cell r="F1056" t="str">
            <v>TA</v>
          </cell>
          <cell r="G1056" t="str">
            <v>DRM / NON PO</v>
          </cell>
          <cell r="L1056">
            <v>127631981</v>
          </cell>
          <cell r="M1056">
            <v>40374904</v>
          </cell>
          <cell r="N1056">
            <v>168006885</v>
          </cell>
          <cell r="O1056">
            <v>0</v>
          </cell>
          <cell r="P1056">
            <v>0</v>
          </cell>
          <cell r="Q1056">
            <v>0</v>
          </cell>
          <cell r="R1056">
            <v>168006885</v>
          </cell>
          <cell r="S1056">
            <v>0</v>
          </cell>
          <cell r="T1056">
            <v>0</v>
          </cell>
          <cell r="U1056">
            <v>0</v>
          </cell>
          <cell r="W1056" t="str">
            <v>#REF!</v>
          </cell>
          <cell r="X1056" t="str">
            <v>#REF!</v>
          </cell>
          <cell r="Y1056" t="str">
            <v>04. Instalasi</v>
          </cell>
        </row>
        <row r="1057">
          <cell r="E1057" t="str">
            <v>R7 MDO THN FE PETA</v>
          </cell>
          <cell r="F1057" t="str">
            <v>TA</v>
          </cell>
          <cell r="G1057" t="str">
            <v>DRM / NON PO</v>
          </cell>
          <cell r="L1057">
            <v>368135772</v>
          </cell>
          <cell r="M1057">
            <v>102024899</v>
          </cell>
          <cell r="N1057">
            <v>470160671</v>
          </cell>
          <cell r="O1057">
            <v>0</v>
          </cell>
          <cell r="P1057">
            <v>0</v>
          </cell>
          <cell r="Q1057">
            <v>0</v>
          </cell>
          <cell r="R1057">
            <v>470160671</v>
          </cell>
          <cell r="S1057">
            <v>0</v>
          </cell>
          <cell r="T1057">
            <v>0</v>
          </cell>
          <cell r="U1057">
            <v>0</v>
          </cell>
          <cell r="W1057" t="str">
            <v>#REF!</v>
          </cell>
          <cell r="X1057" t="str">
            <v>#REF!</v>
          </cell>
          <cell r="Y1057" t="str">
            <v>02. Delivery Material</v>
          </cell>
        </row>
        <row r="1058">
          <cell r="E1058" t="str">
            <v>R7 MDO THN FE TAMAKO</v>
          </cell>
          <cell r="F1058" t="str">
            <v>TA</v>
          </cell>
          <cell r="G1058" t="str">
            <v>DRM / NON PO</v>
          </cell>
          <cell r="L1058">
            <v>130755626</v>
          </cell>
          <cell r="M1058">
            <v>44775338</v>
          </cell>
          <cell r="N1058">
            <v>175530964</v>
          </cell>
          <cell r="O1058">
            <v>0</v>
          </cell>
          <cell r="P1058">
            <v>0</v>
          </cell>
          <cell r="Q1058">
            <v>0</v>
          </cell>
          <cell r="R1058">
            <v>175530964</v>
          </cell>
          <cell r="S1058">
            <v>0</v>
          </cell>
          <cell r="T1058">
            <v>0</v>
          </cell>
          <cell r="U1058">
            <v>0</v>
          </cell>
          <cell r="W1058" t="str">
            <v>#REF!</v>
          </cell>
          <cell r="X1058" t="str">
            <v>#REF!</v>
          </cell>
          <cell r="Y1058" t="str">
            <v>02. Delivery Material</v>
          </cell>
        </row>
        <row r="1059">
          <cell r="E1059" t="str">
            <v>R7 MDO PIK PT3 FLAMBOYAN</v>
          </cell>
          <cell r="F1059" t="str">
            <v>TA</v>
          </cell>
          <cell r="G1059" t="str">
            <v>DRM / NON PO</v>
          </cell>
          <cell r="L1059">
            <v>114256553</v>
          </cell>
          <cell r="M1059">
            <v>26946569</v>
          </cell>
          <cell r="N1059">
            <v>141203122</v>
          </cell>
          <cell r="O1059">
            <v>0</v>
          </cell>
          <cell r="P1059">
            <v>0</v>
          </cell>
          <cell r="Q1059">
            <v>0</v>
          </cell>
          <cell r="R1059">
            <v>141203122</v>
          </cell>
          <cell r="S1059">
            <v>104</v>
          </cell>
          <cell r="T1059">
            <v>0</v>
          </cell>
          <cell r="U1059">
            <v>347</v>
          </cell>
          <cell r="W1059" t="str">
            <v>#REF!</v>
          </cell>
          <cell r="X1059" t="str">
            <v>#REF!</v>
          </cell>
          <cell r="Y1059" t="str">
            <v>05. Install Done</v>
          </cell>
        </row>
        <row r="1060">
          <cell r="E1060" t="str">
            <v>R7 MDO TOB PT3 GAMSUMGI</v>
          </cell>
          <cell r="F1060" t="str">
            <v>TA</v>
          </cell>
          <cell r="G1060" t="str">
            <v>DRM / NON PO</v>
          </cell>
          <cell r="L1060">
            <v>325127081</v>
          </cell>
          <cell r="M1060">
            <v>70412570</v>
          </cell>
          <cell r="N1060">
            <v>395539651</v>
          </cell>
          <cell r="O1060">
            <v>0</v>
          </cell>
          <cell r="P1060">
            <v>0</v>
          </cell>
          <cell r="Q1060">
            <v>0</v>
          </cell>
          <cell r="R1060">
            <v>395539651</v>
          </cell>
          <cell r="S1060">
            <v>176</v>
          </cell>
          <cell r="T1060">
            <v>0</v>
          </cell>
          <cell r="U1060">
            <v>644</v>
          </cell>
          <cell r="W1060" t="str">
            <v>#REF!</v>
          </cell>
          <cell r="X1060" t="str">
            <v>#REF!</v>
          </cell>
          <cell r="Y1060" t="str">
            <v>03. Material On Site</v>
          </cell>
        </row>
        <row r="1061">
          <cell r="E1061" t="str">
            <v>R7 MDO BAH PT3 GMIM PHILIA KALASEY DUA</v>
          </cell>
          <cell r="F1061" t="str">
            <v>TA</v>
          </cell>
          <cell r="G1061" t="str">
            <v>DRM / NON PO</v>
          </cell>
          <cell r="L1061">
            <v>218126723</v>
          </cell>
          <cell r="M1061">
            <v>47106308</v>
          </cell>
          <cell r="N1061">
            <v>265233031</v>
          </cell>
          <cell r="O1061">
            <v>0</v>
          </cell>
          <cell r="P1061">
            <v>0</v>
          </cell>
          <cell r="Q1061">
            <v>0</v>
          </cell>
          <cell r="R1061">
            <v>265233031</v>
          </cell>
          <cell r="S1061">
            <v>152</v>
          </cell>
          <cell r="T1061">
            <v>0</v>
          </cell>
          <cell r="U1061">
            <v>443</v>
          </cell>
          <cell r="W1061" t="str">
            <v>#REF!</v>
          </cell>
          <cell r="X1061" t="str">
            <v>#REF!</v>
          </cell>
          <cell r="Y1061" t="str">
            <v>05. Install Done</v>
          </cell>
        </row>
        <row r="1062">
          <cell r="E1062" t="str">
            <v>R7 MDO PIK PT3 JL.CERI &amp; ANGGREK</v>
          </cell>
          <cell r="F1062" t="str">
            <v>TA</v>
          </cell>
          <cell r="G1062" t="str">
            <v>DRM / NON PO</v>
          </cell>
          <cell r="L1062">
            <v>220112631</v>
          </cell>
          <cell r="M1062">
            <v>51000070</v>
          </cell>
          <cell r="N1062">
            <v>271112701</v>
          </cell>
          <cell r="O1062">
            <v>0</v>
          </cell>
          <cell r="P1062">
            <v>0</v>
          </cell>
          <cell r="Q1062">
            <v>0</v>
          </cell>
          <cell r="R1062">
            <v>271112701</v>
          </cell>
          <cell r="S1062">
            <v>216</v>
          </cell>
          <cell r="T1062">
            <v>0</v>
          </cell>
          <cell r="U1062">
            <v>599</v>
          </cell>
          <cell r="W1062" t="str">
            <v>#REF!</v>
          </cell>
          <cell r="X1062" t="str">
            <v>#REF!</v>
          </cell>
          <cell r="Y1062" t="str">
            <v>05. Install Done</v>
          </cell>
        </row>
        <row r="1063">
          <cell r="E1063" t="str">
            <v>R7 MDO HLS PT3 KANAWONG</v>
          </cell>
          <cell r="F1063" t="str">
            <v>TA</v>
          </cell>
          <cell r="G1063" t="str">
            <v>DRM / NON PO</v>
          </cell>
          <cell r="L1063">
            <v>22396142</v>
          </cell>
          <cell r="M1063">
            <v>4166115</v>
          </cell>
          <cell r="N1063">
            <v>26562257</v>
          </cell>
          <cell r="O1063">
            <v>0</v>
          </cell>
          <cell r="P1063">
            <v>0</v>
          </cell>
          <cell r="Q1063">
            <v>0</v>
          </cell>
          <cell r="R1063">
            <v>26562257</v>
          </cell>
          <cell r="S1063">
            <v>56</v>
          </cell>
          <cell r="T1063">
            <v>0</v>
          </cell>
          <cell r="U1063">
            <v>32</v>
          </cell>
          <cell r="W1063" t="str">
            <v>#REF!</v>
          </cell>
          <cell r="X1063" t="str">
            <v>#REF!</v>
          </cell>
          <cell r="Y1063" t="str">
            <v>05. Install Done</v>
          </cell>
        </row>
        <row r="1064">
          <cell r="E1064" t="str">
            <v>R7 MDO BAHU PT3 KAYU BULAN</v>
          </cell>
          <cell r="F1064" t="str">
            <v>TA</v>
          </cell>
          <cell r="G1064" t="str">
            <v>DRM / NON PO</v>
          </cell>
          <cell r="L1064">
            <v>141220182</v>
          </cell>
          <cell r="M1064">
            <v>30190634</v>
          </cell>
          <cell r="N1064">
            <v>171410816</v>
          </cell>
          <cell r="O1064">
            <v>0</v>
          </cell>
          <cell r="P1064">
            <v>0</v>
          </cell>
          <cell r="Q1064">
            <v>0</v>
          </cell>
          <cell r="R1064">
            <v>171410816</v>
          </cell>
          <cell r="S1064">
            <v>80</v>
          </cell>
          <cell r="T1064">
            <v>0</v>
          </cell>
          <cell r="U1064">
            <v>295</v>
          </cell>
          <cell r="W1064" t="str">
            <v>#REF!</v>
          </cell>
          <cell r="X1064" t="str">
            <v>#REF!</v>
          </cell>
          <cell r="Y1064" t="str">
            <v>05. Install Done</v>
          </cell>
        </row>
        <row r="1065">
          <cell r="E1065" t="str">
            <v>R7 MDO TOB FE KUSU-KUSU TOBELO</v>
          </cell>
          <cell r="F1065" t="str">
            <v>TA</v>
          </cell>
          <cell r="G1065" t="str">
            <v>DRM / NON PO</v>
          </cell>
          <cell r="L1065">
            <v>109989934</v>
          </cell>
          <cell r="M1065">
            <v>36145978</v>
          </cell>
          <cell r="N1065">
            <v>146135912</v>
          </cell>
          <cell r="O1065">
            <v>0</v>
          </cell>
          <cell r="P1065">
            <v>0</v>
          </cell>
          <cell r="Q1065">
            <v>0</v>
          </cell>
          <cell r="R1065">
            <v>146135912</v>
          </cell>
          <cell r="S1065">
            <v>0</v>
          </cell>
          <cell r="T1065">
            <v>0</v>
          </cell>
          <cell r="U1065">
            <v>0</v>
          </cell>
          <cell r="W1065" t="str">
            <v>#REF!</v>
          </cell>
          <cell r="X1065" t="str">
            <v>#REF!</v>
          </cell>
          <cell r="Y1065" t="str">
            <v>03. Material On Site</v>
          </cell>
        </row>
        <row r="1066">
          <cell r="E1066" t="str">
            <v>R7 MDO TOB PT3 KUSU-KUSU TOBELO</v>
          </cell>
          <cell r="F1066" t="str">
            <v>TA</v>
          </cell>
          <cell r="G1066" t="str">
            <v>DRM / NON PO</v>
          </cell>
          <cell r="L1066">
            <v>351157653</v>
          </cell>
          <cell r="M1066">
            <v>76199632</v>
          </cell>
          <cell r="N1066">
            <v>427357285</v>
          </cell>
          <cell r="O1066">
            <v>0</v>
          </cell>
          <cell r="P1066">
            <v>0</v>
          </cell>
          <cell r="Q1066">
            <v>0</v>
          </cell>
          <cell r="R1066">
            <v>427357285</v>
          </cell>
          <cell r="S1066">
            <v>280</v>
          </cell>
          <cell r="T1066">
            <v>0</v>
          </cell>
          <cell r="U1066">
            <v>646</v>
          </cell>
          <cell r="W1066" t="str">
            <v>#REF!</v>
          </cell>
          <cell r="X1066" t="str">
            <v>#REF!</v>
          </cell>
          <cell r="Y1066" t="str">
            <v>03. Material On Site</v>
          </cell>
        </row>
        <row r="1067">
          <cell r="E1067" t="str">
            <v>R7 MDO MDO FE MERAS</v>
          </cell>
          <cell r="F1067" t="str">
            <v>TA</v>
          </cell>
          <cell r="G1067" t="str">
            <v>PO / SP</v>
          </cell>
          <cell r="H1067" t="str">
            <v>C.Tel.111/LG 000/DR7-12700000/2021</v>
          </cell>
          <cell r="I1067" t="str">
            <v>K.TEL.001651/HK.810/DR7-10400000/2021</v>
          </cell>
          <cell r="J1067" t="str">
            <v>27-Apr-2021</v>
          </cell>
          <cell r="K1067">
            <v>44377</v>
          </cell>
          <cell r="L1067">
            <v>114178582</v>
          </cell>
          <cell r="M1067">
            <v>170701296</v>
          </cell>
          <cell r="N1067">
            <v>284879878</v>
          </cell>
          <cell r="O1067">
            <v>0</v>
          </cell>
          <cell r="P1067">
            <v>0</v>
          </cell>
          <cell r="Q1067">
            <v>0</v>
          </cell>
          <cell r="R1067">
            <v>284879878</v>
          </cell>
          <cell r="S1067">
            <v>0</v>
          </cell>
          <cell r="T1067">
            <v>0</v>
          </cell>
          <cell r="U1067">
            <v>0</v>
          </cell>
          <cell r="W1067" t="str">
            <v>#REF!</v>
          </cell>
          <cell r="X1067" t="str">
            <v>#REF!</v>
          </cell>
          <cell r="Y1067" t="str">
            <v>03. Material On Site</v>
          </cell>
        </row>
        <row r="1068">
          <cell r="E1068" t="str">
            <v>R7 MDO MDO PT3 MERAS</v>
          </cell>
          <cell r="F1068" t="str">
            <v>TA</v>
          </cell>
          <cell r="G1068" t="str">
            <v>DRM / NON PO</v>
          </cell>
          <cell r="L1068">
            <v>94737834</v>
          </cell>
          <cell r="M1068">
            <v>22854079</v>
          </cell>
          <cell r="N1068">
            <v>117591913</v>
          </cell>
          <cell r="O1068">
            <v>0</v>
          </cell>
          <cell r="P1068">
            <v>0</v>
          </cell>
          <cell r="Q1068">
            <v>0</v>
          </cell>
          <cell r="R1068">
            <v>117591913</v>
          </cell>
          <cell r="S1068">
            <v>80</v>
          </cell>
          <cell r="T1068">
            <v>0</v>
          </cell>
          <cell r="U1068">
            <v>195</v>
          </cell>
          <cell r="W1068" t="str">
            <v>#REF!</v>
          </cell>
          <cell r="X1068" t="str">
            <v>#REF!</v>
          </cell>
          <cell r="Y1068" t="str">
            <v>03. Material On Site</v>
          </cell>
        </row>
        <row r="1069">
          <cell r="E1069" t="str">
            <v>R7 MDO HLS PT3 NEW ODC &amp; DAME</v>
          </cell>
          <cell r="F1069" t="str">
            <v>TA</v>
          </cell>
          <cell r="G1069" t="str">
            <v>DRM / NON PO</v>
          </cell>
          <cell r="L1069">
            <v>107592144</v>
          </cell>
          <cell r="M1069">
            <v>36035809</v>
          </cell>
          <cell r="N1069">
            <v>143627953</v>
          </cell>
          <cell r="O1069">
            <v>0</v>
          </cell>
          <cell r="P1069">
            <v>0</v>
          </cell>
          <cell r="Q1069">
            <v>0</v>
          </cell>
          <cell r="R1069">
            <v>143627953</v>
          </cell>
          <cell r="S1069">
            <v>112</v>
          </cell>
          <cell r="T1069">
            <v>0</v>
          </cell>
          <cell r="U1069">
            <v>392</v>
          </cell>
          <cell r="W1069" t="str">
            <v>#REF!</v>
          </cell>
          <cell r="X1069" t="str">
            <v>#REF!</v>
          </cell>
          <cell r="Y1069" t="str">
            <v>02. Delivery Material</v>
          </cell>
        </row>
        <row r="1070">
          <cell r="E1070" t="str">
            <v>R7 MDO MDO FE PERUM AMSTERDAM</v>
          </cell>
          <cell r="F1070" t="str">
            <v>TA</v>
          </cell>
          <cell r="G1070" t="str">
            <v>DRM / NON PO</v>
          </cell>
          <cell r="L1070">
            <v>13229533</v>
          </cell>
          <cell r="M1070">
            <v>7649465</v>
          </cell>
          <cell r="N1070">
            <v>20878998</v>
          </cell>
          <cell r="O1070">
            <v>0</v>
          </cell>
          <cell r="P1070">
            <v>0</v>
          </cell>
          <cell r="Q1070">
            <v>0</v>
          </cell>
          <cell r="R1070">
            <v>20878998</v>
          </cell>
          <cell r="S1070">
            <v>0</v>
          </cell>
          <cell r="T1070">
            <v>0</v>
          </cell>
          <cell r="U1070">
            <v>0</v>
          </cell>
          <cell r="W1070" t="str">
            <v>#REF!</v>
          </cell>
          <cell r="X1070" t="str">
            <v>#REF!</v>
          </cell>
          <cell r="Y1070" t="str">
            <v>03. Material On Site</v>
          </cell>
        </row>
        <row r="1071">
          <cell r="E1071" t="str">
            <v>R7 MDO MDO PT3 PERUM AMSTERDAM</v>
          </cell>
          <cell r="F1071" t="str">
            <v>TA</v>
          </cell>
          <cell r="G1071" t="str">
            <v>DRM / NON PO</v>
          </cell>
          <cell r="L1071">
            <v>119359671</v>
          </cell>
          <cell r="M1071">
            <v>46718398</v>
          </cell>
          <cell r="N1071">
            <v>166078069</v>
          </cell>
          <cell r="O1071">
            <v>0</v>
          </cell>
          <cell r="P1071">
            <v>0</v>
          </cell>
          <cell r="Q1071">
            <v>0</v>
          </cell>
          <cell r="R1071">
            <v>166078069</v>
          </cell>
          <cell r="S1071">
            <v>96</v>
          </cell>
          <cell r="T1071">
            <v>0</v>
          </cell>
          <cell r="U1071">
            <v>91</v>
          </cell>
          <cell r="W1071" t="str">
            <v>#REF!</v>
          </cell>
          <cell r="X1071" t="str">
            <v>#REF!</v>
          </cell>
          <cell r="Y1071" t="str">
            <v>04. Instalasi</v>
          </cell>
        </row>
        <row r="1072">
          <cell r="E1072" t="str">
            <v>R7 MDO BAH FE PERUM CELEBES</v>
          </cell>
          <cell r="F1072" t="str">
            <v>TA</v>
          </cell>
          <cell r="G1072" t="str">
            <v>DRM / NON PO</v>
          </cell>
          <cell r="L1072">
            <v>49915181</v>
          </cell>
          <cell r="M1072">
            <v>28772854</v>
          </cell>
          <cell r="N1072">
            <v>78688035</v>
          </cell>
          <cell r="O1072">
            <v>0</v>
          </cell>
          <cell r="P1072">
            <v>0</v>
          </cell>
          <cell r="Q1072">
            <v>0</v>
          </cell>
          <cell r="R1072">
            <v>78688035</v>
          </cell>
          <cell r="S1072">
            <v>0</v>
          </cell>
          <cell r="T1072">
            <v>0</v>
          </cell>
          <cell r="U1072">
            <v>0</v>
          </cell>
          <cell r="W1072" t="str">
            <v>#REF!</v>
          </cell>
          <cell r="X1072" t="str">
            <v>#REF!</v>
          </cell>
          <cell r="Y1072" t="str">
            <v>04. Instalasi</v>
          </cell>
        </row>
        <row r="1073">
          <cell r="E1073" t="str">
            <v>R7 MDO BAHU PT3 PERUM CELEBES</v>
          </cell>
          <cell r="F1073" t="str">
            <v>TA</v>
          </cell>
          <cell r="G1073" t="str">
            <v>DRM / NON PO</v>
          </cell>
          <cell r="L1073">
            <v>285958963</v>
          </cell>
          <cell r="M1073">
            <v>68166562</v>
          </cell>
          <cell r="N1073">
            <v>354125525</v>
          </cell>
          <cell r="O1073">
            <v>0</v>
          </cell>
          <cell r="P1073">
            <v>0</v>
          </cell>
          <cell r="Q1073">
            <v>0</v>
          </cell>
          <cell r="R1073">
            <v>354125525</v>
          </cell>
          <cell r="S1073">
            <v>176</v>
          </cell>
          <cell r="T1073">
            <v>0</v>
          </cell>
          <cell r="U1073">
            <v>834</v>
          </cell>
          <cell r="W1073" t="str">
            <v>#REF!</v>
          </cell>
          <cell r="X1073" t="str">
            <v>#REF!</v>
          </cell>
          <cell r="Y1073" t="str">
            <v>04. Instalasi</v>
          </cell>
        </row>
        <row r="1074">
          <cell r="E1074" t="str">
            <v>R7 MDO BAHU PT3 PERUM MALIMBUKAN PERMAI 2</v>
          </cell>
          <cell r="F1074" t="str">
            <v>TA</v>
          </cell>
          <cell r="G1074" t="str">
            <v>DRM / NON PO</v>
          </cell>
          <cell r="L1074">
            <v>97548309</v>
          </cell>
          <cell r="M1074">
            <v>21498137</v>
          </cell>
          <cell r="N1074">
            <v>119046446</v>
          </cell>
          <cell r="O1074">
            <v>0</v>
          </cell>
          <cell r="P1074">
            <v>0</v>
          </cell>
          <cell r="Q1074">
            <v>0</v>
          </cell>
          <cell r="R1074">
            <v>119046446</v>
          </cell>
          <cell r="S1074">
            <v>80</v>
          </cell>
          <cell r="T1074">
            <v>0</v>
          </cell>
          <cell r="U1074">
            <v>191</v>
          </cell>
          <cell r="W1074" t="str">
            <v>#REF!</v>
          </cell>
          <cell r="X1074" t="str">
            <v>#REF!</v>
          </cell>
          <cell r="Y1074" t="str">
            <v>05. Install Done</v>
          </cell>
        </row>
        <row r="1075">
          <cell r="E1075" t="str">
            <v>R7 MDO MDO PT3 PERUM SAWANGAN &amp; ROTE SAWANGAN</v>
          </cell>
          <cell r="F1075" t="str">
            <v>TA</v>
          </cell>
          <cell r="G1075" t="str">
            <v>DRM / NON PO</v>
          </cell>
          <cell r="L1075">
            <v>260623966</v>
          </cell>
          <cell r="M1075">
            <v>58097959</v>
          </cell>
          <cell r="N1075">
            <v>318721925</v>
          </cell>
          <cell r="O1075">
            <v>0</v>
          </cell>
          <cell r="P1075">
            <v>0</v>
          </cell>
          <cell r="Q1075">
            <v>0</v>
          </cell>
          <cell r="R1075">
            <v>318721925</v>
          </cell>
          <cell r="S1075">
            <v>184</v>
          </cell>
          <cell r="T1075">
            <v>0</v>
          </cell>
          <cell r="U1075">
            <v>631</v>
          </cell>
          <cell r="W1075" t="str">
            <v>#REF!</v>
          </cell>
          <cell r="X1075" t="str">
            <v>#REF!</v>
          </cell>
          <cell r="Y1075" t="str">
            <v>05. Install Done</v>
          </cell>
        </row>
        <row r="1076">
          <cell r="E1076" t="str">
            <v>R7 MDO MDO PT3 POMOROW</v>
          </cell>
          <cell r="F1076" t="str">
            <v>TA</v>
          </cell>
          <cell r="G1076" t="str">
            <v>DRM / NON PO</v>
          </cell>
          <cell r="L1076">
            <v>130035417</v>
          </cell>
          <cell r="M1076">
            <v>30580899</v>
          </cell>
          <cell r="N1076">
            <v>160616316</v>
          </cell>
          <cell r="O1076">
            <v>0</v>
          </cell>
          <cell r="P1076">
            <v>0</v>
          </cell>
          <cell r="Q1076">
            <v>0</v>
          </cell>
          <cell r="R1076">
            <v>160616316</v>
          </cell>
          <cell r="S1076">
            <v>128</v>
          </cell>
          <cell r="T1076">
            <v>96</v>
          </cell>
          <cell r="U1076">
            <v>296</v>
          </cell>
          <cell r="W1076" t="str">
            <v>#REF!</v>
          </cell>
          <cell r="X1076" t="str">
            <v>#REF!</v>
          </cell>
          <cell r="Y1076" t="str">
            <v>06. Selesai CT</v>
          </cell>
        </row>
        <row r="1077">
          <cell r="E1077" t="str">
            <v>R7 MDO MDO PT3 SMA 1</v>
          </cell>
          <cell r="F1077" t="str">
            <v>TA</v>
          </cell>
          <cell r="G1077" t="str">
            <v>DRM / NON PO</v>
          </cell>
          <cell r="L1077">
            <v>79118338</v>
          </cell>
          <cell r="M1077">
            <v>20626249</v>
          </cell>
          <cell r="N1077">
            <v>99744587</v>
          </cell>
          <cell r="O1077">
            <v>0</v>
          </cell>
          <cell r="P1077">
            <v>0</v>
          </cell>
          <cell r="Q1077">
            <v>0</v>
          </cell>
          <cell r="R1077">
            <v>99744587</v>
          </cell>
          <cell r="S1077">
            <v>96</v>
          </cell>
          <cell r="T1077">
            <v>0</v>
          </cell>
          <cell r="U1077">
            <v>243</v>
          </cell>
          <cell r="W1077" t="str">
            <v>#REF!</v>
          </cell>
          <cell r="X1077" t="str">
            <v>#REF!</v>
          </cell>
          <cell r="Y1077" t="str">
            <v>05. Install Done</v>
          </cell>
        </row>
        <row r="1078">
          <cell r="E1078" t="str">
            <v>R7 MDO SFI FE SUBAIM SP2</v>
          </cell>
          <cell r="F1078" t="str">
            <v>TA</v>
          </cell>
          <cell r="G1078" t="str">
            <v>DROP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T1078">
            <v>0</v>
          </cell>
          <cell r="U1078">
            <v>0</v>
          </cell>
          <cell r="W1078" t="str">
            <v>#REF!</v>
          </cell>
          <cell r="X1078" t="str">
            <v>#REF!</v>
          </cell>
          <cell r="Y1078" t="str">
            <v>00. Drop</v>
          </cell>
        </row>
        <row r="1079">
          <cell r="E1079" t="str">
            <v>R7 MDO SFI PT3 SUBAIM SP2</v>
          </cell>
          <cell r="F1079" t="str">
            <v>TA</v>
          </cell>
          <cell r="G1079" t="str">
            <v>DRM / NON PO</v>
          </cell>
          <cell r="L1079">
            <v>1678408109</v>
          </cell>
          <cell r="M1079">
            <v>412630303</v>
          </cell>
          <cell r="N1079">
            <v>2091038412</v>
          </cell>
          <cell r="O1079">
            <v>0</v>
          </cell>
          <cell r="P1079">
            <v>0</v>
          </cell>
          <cell r="Q1079">
            <v>0</v>
          </cell>
          <cell r="R1079">
            <v>2091038412</v>
          </cell>
          <cell r="S1079">
            <v>576</v>
          </cell>
          <cell r="T1079">
            <v>0</v>
          </cell>
          <cell r="U1079">
            <v>2871</v>
          </cell>
          <cell r="W1079" t="str">
            <v>#REF!</v>
          </cell>
          <cell r="X1079" t="str">
            <v>#REF!</v>
          </cell>
          <cell r="Y1079" t="str">
            <v>04. Instalasi</v>
          </cell>
        </row>
        <row r="1080">
          <cell r="E1080" t="str">
            <v>R7 MDO AMD PT3 TATELU RONDOR</v>
          </cell>
          <cell r="F1080" t="str">
            <v>TA</v>
          </cell>
          <cell r="G1080" t="str">
            <v>DRM / NON PO</v>
          </cell>
          <cell r="L1080">
            <v>157262400</v>
          </cell>
          <cell r="M1080">
            <v>38648050</v>
          </cell>
          <cell r="N1080">
            <v>195910450</v>
          </cell>
          <cell r="O1080">
            <v>0</v>
          </cell>
          <cell r="P1080">
            <v>0</v>
          </cell>
          <cell r="Q1080">
            <v>0</v>
          </cell>
          <cell r="R1080">
            <v>195910450</v>
          </cell>
          <cell r="S1080">
            <v>120</v>
          </cell>
          <cell r="T1080">
            <v>0</v>
          </cell>
          <cell r="U1080">
            <v>506</v>
          </cell>
          <cell r="W1080" t="str">
            <v>#REF!</v>
          </cell>
          <cell r="X1080" t="str">
            <v>#REF!</v>
          </cell>
          <cell r="Y1080" t="str">
            <v>05. Install Done</v>
          </cell>
        </row>
        <row r="1081">
          <cell r="E1081" t="str">
            <v>R7 MDO BAH PT3 TERMINAL MALALAYANG</v>
          </cell>
          <cell r="F1081" t="str">
            <v>TA</v>
          </cell>
          <cell r="G1081" t="str">
            <v>DRM / NON PO</v>
          </cell>
          <cell r="L1081">
            <v>177269233</v>
          </cell>
          <cell r="M1081">
            <v>57072199</v>
          </cell>
          <cell r="N1081">
            <v>234341432</v>
          </cell>
          <cell r="O1081">
            <v>0</v>
          </cell>
          <cell r="P1081">
            <v>0</v>
          </cell>
          <cell r="Q1081">
            <v>0</v>
          </cell>
          <cell r="R1081">
            <v>234341432</v>
          </cell>
          <cell r="S1081">
            <v>120</v>
          </cell>
          <cell r="T1081">
            <v>0</v>
          </cell>
          <cell r="U1081">
            <v>386</v>
          </cell>
          <cell r="W1081" t="str">
            <v>#REF!</v>
          </cell>
          <cell r="X1081" t="str">
            <v>#REF!</v>
          </cell>
          <cell r="Y1081" t="str">
            <v>04. Instalasi</v>
          </cell>
        </row>
        <row r="1082">
          <cell r="E1082" t="str">
            <v>R7 MDO BAH FE TERMINAL MALALAYANG</v>
          </cell>
          <cell r="F1082" t="str">
            <v>TA</v>
          </cell>
          <cell r="G1082" t="str">
            <v>DROP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T1082">
            <v>0</v>
          </cell>
          <cell r="U1082">
            <v>0</v>
          </cell>
          <cell r="W1082" t="str">
            <v>#REF!</v>
          </cell>
          <cell r="X1082" t="str">
            <v>#REF!</v>
          </cell>
          <cell r="Y1082" t="str">
            <v>00. Drop</v>
          </cell>
        </row>
        <row r="1083">
          <cell r="E1083" t="str">
            <v>R7 MDO MDO PT3 TONGKAINA</v>
          </cell>
          <cell r="F1083" t="str">
            <v>TA</v>
          </cell>
          <cell r="G1083" t="str">
            <v>DRM / NON PO</v>
          </cell>
          <cell r="L1083">
            <v>69674807</v>
          </cell>
          <cell r="M1083">
            <v>17824894</v>
          </cell>
          <cell r="N1083">
            <v>87499701</v>
          </cell>
          <cell r="O1083">
            <v>0</v>
          </cell>
          <cell r="P1083">
            <v>0</v>
          </cell>
          <cell r="Q1083">
            <v>0</v>
          </cell>
          <cell r="R1083">
            <v>87499701</v>
          </cell>
          <cell r="S1083">
            <v>40</v>
          </cell>
          <cell r="T1083">
            <v>0</v>
          </cell>
          <cell r="U1083">
            <v>206</v>
          </cell>
          <cell r="W1083" t="str">
            <v>#REF!</v>
          </cell>
          <cell r="X1083" t="str">
            <v>#REF!</v>
          </cell>
          <cell r="Y1083" t="str">
            <v>06. Selesai CT</v>
          </cell>
        </row>
        <row r="1084">
          <cell r="E1084" t="str">
            <v>R7 MDO AMD FE PERUM VIOLA GAHARU MAUMBI</v>
          </cell>
          <cell r="F1084" t="str">
            <v>TA</v>
          </cell>
          <cell r="G1084" t="str">
            <v>DRM / NON PO</v>
          </cell>
          <cell r="L1084">
            <v>87493621</v>
          </cell>
          <cell r="M1084">
            <v>37246242</v>
          </cell>
          <cell r="N1084">
            <v>124739863</v>
          </cell>
          <cell r="O1084">
            <v>0</v>
          </cell>
          <cell r="P1084">
            <v>0</v>
          </cell>
          <cell r="Q1084">
            <v>0</v>
          </cell>
          <cell r="R1084">
            <v>124739863</v>
          </cell>
          <cell r="S1084">
            <v>0</v>
          </cell>
          <cell r="T1084">
            <v>0</v>
          </cell>
          <cell r="U1084">
            <v>218</v>
          </cell>
          <cell r="W1084" t="str">
            <v>#REF!</v>
          </cell>
          <cell r="X1084" t="str">
            <v>#REF!</v>
          </cell>
          <cell r="Y1084" t="str">
            <v>03. Material On Site</v>
          </cell>
        </row>
        <row r="1085">
          <cell r="E1085" t="str">
            <v>R7 MDO LBH FE BABANG</v>
          </cell>
          <cell r="F1085" t="str">
            <v>TA</v>
          </cell>
          <cell r="G1085" t="str">
            <v>PO / SP</v>
          </cell>
          <cell r="H1085" t="str">
            <v>C.Tel.111/LG 000/DR7-12700000/2021</v>
          </cell>
          <cell r="I1085" t="str">
            <v>K.TEL.001651/HK.810/DR7-10400000/2021</v>
          </cell>
          <cell r="J1085" t="str">
            <v>27-Apr-2021</v>
          </cell>
          <cell r="K1085">
            <v>44377</v>
          </cell>
          <cell r="L1085">
            <v>338955856</v>
          </cell>
          <cell r="M1085">
            <v>91025902</v>
          </cell>
          <cell r="N1085">
            <v>429981758</v>
          </cell>
          <cell r="O1085">
            <v>0</v>
          </cell>
          <cell r="P1085">
            <v>0</v>
          </cell>
          <cell r="Q1085">
            <v>0</v>
          </cell>
          <cell r="R1085">
            <v>429981758</v>
          </cell>
          <cell r="S1085">
            <v>0</v>
          </cell>
          <cell r="T1085">
            <v>0</v>
          </cell>
          <cell r="U1085">
            <v>0</v>
          </cell>
          <cell r="W1085" t="str">
            <v>#REF!</v>
          </cell>
          <cell r="X1085" t="str">
            <v>#REF!</v>
          </cell>
          <cell r="Y1085" t="str">
            <v>03. Material On Site</v>
          </cell>
        </row>
        <row r="1086">
          <cell r="E1086" t="str">
            <v>R7 MDO TOB FE WOSIA 2</v>
          </cell>
          <cell r="F1086" t="str">
            <v>TA</v>
          </cell>
          <cell r="G1086" t="str">
            <v>DRM / NON PO</v>
          </cell>
          <cell r="L1086">
            <v>99783069</v>
          </cell>
          <cell r="M1086">
            <v>35160551</v>
          </cell>
          <cell r="N1086">
            <v>134943620</v>
          </cell>
          <cell r="O1086">
            <v>0</v>
          </cell>
          <cell r="P1086">
            <v>0</v>
          </cell>
          <cell r="Q1086">
            <v>0</v>
          </cell>
          <cell r="R1086">
            <v>134943620</v>
          </cell>
          <cell r="S1086">
            <v>0</v>
          </cell>
          <cell r="T1086">
            <v>0</v>
          </cell>
          <cell r="U1086">
            <v>0</v>
          </cell>
          <cell r="W1086" t="str">
            <v>#REF!</v>
          </cell>
          <cell r="X1086" t="str">
            <v>#REF!</v>
          </cell>
          <cell r="Y1086" t="str">
            <v>02. Delivery Material</v>
          </cell>
        </row>
        <row r="1087">
          <cell r="E1087" t="str">
            <v>R7 MDO TOB PT3 WOSIA 2</v>
          </cell>
          <cell r="F1087" t="str">
            <v>TA</v>
          </cell>
          <cell r="G1087" t="str">
            <v>DRM / NON PO</v>
          </cell>
          <cell r="L1087">
            <v>672562287</v>
          </cell>
          <cell r="M1087">
            <v>145636812</v>
          </cell>
          <cell r="N1087">
            <v>818199099</v>
          </cell>
          <cell r="O1087">
            <v>0</v>
          </cell>
          <cell r="P1087">
            <v>0</v>
          </cell>
          <cell r="Q1087">
            <v>0</v>
          </cell>
          <cell r="R1087">
            <v>818199099</v>
          </cell>
          <cell r="S1087">
            <v>520</v>
          </cell>
          <cell r="T1087">
            <v>0</v>
          </cell>
          <cell r="U1087">
            <v>1345</v>
          </cell>
          <cell r="W1087" t="str">
            <v>#REF!</v>
          </cell>
          <cell r="X1087" t="str">
            <v>#REF!</v>
          </cell>
          <cell r="Y1087" t="str">
            <v>02. Delivery Material</v>
          </cell>
        </row>
        <row r="1088">
          <cell r="E1088" t="str">
            <v>R7 GTO ISM PT3 PARIS</v>
          </cell>
          <cell r="F1088" t="str">
            <v>TKM</v>
          </cell>
          <cell r="G1088" t="str">
            <v>PELIMPAHAN</v>
          </cell>
          <cell r="H1088" t="str">
            <v>C.Tel.103/LG 000/DR7-12700000/2021</v>
          </cell>
          <cell r="L1088">
            <v>767115271</v>
          </cell>
          <cell r="M1088">
            <v>167523405</v>
          </cell>
          <cell r="N1088">
            <v>934638676</v>
          </cell>
          <cell r="O1088">
            <v>0</v>
          </cell>
          <cell r="P1088">
            <v>0</v>
          </cell>
          <cell r="Q1088">
            <v>0</v>
          </cell>
          <cell r="R1088">
            <v>934638676</v>
          </cell>
          <cell r="S1088">
            <v>384</v>
          </cell>
          <cell r="T1088">
            <v>0</v>
          </cell>
          <cell r="U1088">
            <v>1957</v>
          </cell>
          <cell r="W1088" t="str">
            <v>#REF!</v>
          </cell>
          <cell r="X1088" t="str">
            <v>#REF!</v>
          </cell>
          <cell r="Y1088" t="str">
            <v>06. Selesai CT</v>
          </cell>
        </row>
        <row r="1089">
          <cell r="E1089" t="str">
            <v>R7 GTO ISM PT3 BUHU</v>
          </cell>
          <cell r="F1089" t="str">
            <v>TKM</v>
          </cell>
          <cell r="G1089" t="str">
            <v>PELIMPAHAN</v>
          </cell>
          <cell r="H1089" t="str">
            <v>C.Tel.103/LG 000/DR7-12700000/2021</v>
          </cell>
          <cell r="L1089">
            <v>295744906</v>
          </cell>
          <cell r="M1089">
            <v>59755695</v>
          </cell>
          <cell r="N1089">
            <v>355500601</v>
          </cell>
          <cell r="O1089">
            <v>0</v>
          </cell>
          <cell r="P1089">
            <v>0</v>
          </cell>
          <cell r="Q1089">
            <v>0</v>
          </cell>
          <cell r="R1089">
            <v>355500601</v>
          </cell>
          <cell r="S1089">
            <v>128</v>
          </cell>
          <cell r="T1089">
            <v>0</v>
          </cell>
          <cell r="U1089">
            <v>508</v>
          </cell>
          <cell r="W1089" t="str">
            <v>#REF!</v>
          </cell>
          <cell r="X1089" t="str">
            <v>#REF!</v>
          </cell>
          <cell r="Y1089" t="str">
            <v>06. Selesai CT</v>
          </cell>
        </row>
        <row r="1090">
          <cell r="E1090" t="str">
            <v>R7 GTO TLG PT3 LONGALO BULANGO UTARA</v>
          </cell>
          <cell r="F1090" t="str">
            <v>TKM</v>
          </cell>
          <cell r="G1090" t="str">
            <v>PELIMPAHAN</v>
          </cell>
          <cell r="H1090" t="str">
            <v>C.Tel.103/LG 000/DR7-12700000/2021</v>
          </cell>
          <cell r="L1090">
            <v>320638817</v>
          </cell>
          <cell r="M1090">
            <v>71956567</v>
          </cell>
          <cell r="N1090">
            <v>392595384</v>
          </cell>
          <cell r="O1090">
            <v>0</v>
          </cell>
          <cell r="P1090">
            <v>0</v>
          </cell>
          <cell r="Q1090">
            <v>0</v>
          </cell>
          <cell r="R1090">
            <v>392595384</v>
          </cell>
          <cell r="S1090">
            <v>64</v>
          </cell>
          <cell r="T1090">
            <v>48</v>
          </cell>
          <cell r="U1090">
            <v>872</v>
          </cell>
          <cell r="W1090" t="str">
            <v>#REF!</v>
          </cell>
          <cell r="X1090" t="str">
            <v>#REF!</v>
          </cell>
          <cell r="Y1090" t="str">
            <v>07. Selesai UT</v>
          </cell>
        </row>
        <row r="1091">
          <cell r="E1091" t="str">
            <v>R7 GTO ISM FE PARIS</v>
          </cell>
          <cell r="F1091" t="str">
            <v>TKM</v>
          </cell>
          <cell r="G1091" t="str">
            <v>PELIMPAHAN</v>
          </cell>
          <cell r="H1091" t="str">
            <v>C.Tel.103/LG 000/DR7-12700000/2021</v>
          </cell>
          <cell r="L1091">
            <v>215989566</v>
          </cell>
          <cell r="M1091">
            <v>68461029</v>
          </cell>
          <cell r="N1091">
            <v>284450595</v>
          </cell>
          <cell r="O1091">
            <v>0</v>
          </cell>
          <cell r="P1091">
            <v>0</v>
          </cell>
          <cell r="Q1091">
            <v>0</v>
          </cell>
          <cell r="R1091">
            <v>284450595</v>
          </cell>
          <cell r="S1091">
            <v>0</v>
          </cell>
          <cell r="T1091">
            <v>0</v>
          </cell>
          <cell r="U1091">
            <v>0</v>
          </cell>
          <cell r="W1091" t="str">
            <v>#REF!</v>
          </cell>
          <cell r="X1091" t="str">
            <v>#REF!</v>
          </cell>
          <cell r="Y1091" t="str">
            <v>06. Selesai CT</v>
          </cell>
        </row>
        <row r="1092">
          <cell r="E1092" t="str">
            <v>R7 GTO ISM FE BUHU</v>
          </cell>
          <cell r="F1092" t="str">
            <v>TKM</v>
          </cell>
          <cell r="G1092" t="str">
            <v>PELIMPAHAN</v>
          </cell>
          <cell r="H1092" t="str">
            <v>C.Tel.103/LG 000/DR7-12700000/2021</v>
          </cell>
          <cell r="L1092">
            <v>396546116</v>
          </cell>
          <cell r="M1092">
            <v>103760810</v>
          </cell>
          <cell r="N1092">
            <v>500306926</v>
          </cell>
          <cell r="O1092">
            <v>0</v>
          </cell>
          <cell r="P1092">
            <v>0</v>
          </cell>
          <cell r="Q1092">
            <v>0</v>
          </cell>
          <cell r="R1092">
            <v>500306926</v>
          </cell>
          <cell r="S1092">
            <v>0</v>
          </cell>
          <cell r="T1092">
            <v>0</v>
          </cell>
          <cell r="U1092">
            <v>0</v>
          </cell>
          <cell r="W1092" t="str">
            <v>#REF!</v>
          </cell>
          <cell r="X1092" t="str">
            <v>#REF!</v>
          </cell>
          <cell r="Y1092" t="str">
            <v>06. Selesai CT</v>
          </cell>
        </row>
        <row r="1093">
          <cell r="E1093" t="str">
            <v>R7 AMB WHA FE SERAM UTARA FEEDER</v>
          </cell>
          <cell r="F1093" t="str">
            <v>TRANSDATA</v>
          </cell>
          <cell r="G1093" t="str">
            <v>PO / SP</v>
          </cell>
          <cell r="H1093" t="str">
            <v>C.Tel.104/LG 000/DR7-12700000/2021</v>
          </cell>
          <cell r="I1093" t="str">
            <v>K.TEL.002069/HK.810/DR7-10400000/2021</v>
          </cell>
          <cell r="J1093">
            <v>44319</v>
          </cell>
          <cell r="K1093">
            <v>44408</v>
          </cell>
          <cell r="L1093">
            <v>442719486</v>
          </cell>
          <cell r="M1093">
            <v>104011503</v>
          </cell>
          <cell r="N1093">
            <v>546730989</v>
          </cell>
          <cell r="O1093">
            <v>0</v>
          </cell>
          <cell r="P1093">
            <v>0</v>
          </cell>
          <cell r="Q1093">
            <v>0</v>
          </cell>
          <cell r="R1093">
            <v>546730989</v>
          </cell>
          <cell r="S1093">
            <v>0</v>
          </cell>
          <cell r="T1093">
            <v>0</v>
          </cell>
          <cell r="U1093">
            <v>0</v>
          </cell>
          <cell r="W1093" t="str">
            <v>#REF!</v>
          </cell>
          <cell r="X1093" t="str">
            <v>#REF!</v>
          </cell>
          <cell r="Y1093" t="str">
            <v>07. Selesai UT</v>
          </cell>
        </row>
        <row r="1094">
          <cell r="E1094" t="str">
            <v>R7 AMB WHA PT3 SERAM UTARA DISTRIBUSI</v>
          </cell>
          <cell r="F1094" t="str">
            <v>TRANSDATA</v>
          </cell>
          <cell r="G1094" t="str">
            <v>PO / SP</v>
          </cell>
          <cell r="H1094" t="str">
            <v>C.Tel.104/LG 000/DR7-12700000/2021</v>
          </cell>
          <cell r="I1094" t="str">
            <v>K.TEL.002069/HK.810/DR7-10400000/2021</v>
          </cell>
          <cell r="J1094">
            <v>44319</v>
          </cell>
          <cell r="K1094">
            <v>44408</v>
          </cell>
          <cell r="L1094">
            <v>461077746</v>
          </cell>
          <cell r="M1094">
            <v>107251290</v>
          </cell>
          <cell r="N1094">
            <v>568329036</v>
          </cell>
          <cell r="O1094">
            <v>0</v>
          </cell>
          <cell r="P1094">
            <v>0</v>
          </cell>
          <cell r="Q1094">
            <v>0</v>
          </cell>
          <cell r="R1094">
            <v>568329036</v>
          </cell>
          <cell r="S1094">
            <v>192</v>
          </cell>
          <cell r="T1094">
            <v>0</v>
          </cell>
          <cell r="U1094">
            <v>709</v>
          </cell>
          <cell r="W1094" t="str">
            <v>#REF!</v>
          </cell>
          <cell r="X1094" t="str">
            <v>#REF!</v>
          </cell>
          <cell r="Y1094" t="str">
            <v>07. Selesai UT</v>
          </cell>
        </row>
        <row r="1095">
          <cell r="E1095" t="str">
            <v>R7 AMB TUA PT3 HOAT SORBAY</v>
          </cell>
          <cell r="F1095" t="str">
            <v>TRANSDATA</v>
          </cell>
          <cell r="G1095" t="str">
            <v>PO / SP</v>
          </cell>
          <cell r="H1095" t="str">
            <v>C.Tel.104/LG 000/DR7-12700000/2021</v>
          </cell>
          <cell r="I1095" t="str">
            <v>K.TEL.002069/HK.810/DR7-10400000/2021</v>
          </cell>
          <cell r="J1095">
            <v>44319</v>
          </cell>
          <cell r="K1095">
            <v>44408</v>
          </cell>
          <cell r="L1095">
            <v>453694771</v>
          </cell>
          <cell r="M1095">
            <v>91097559</v>
          </cell>
          <cell r="N1095">
            <v>544792330</v>
          </cell>
          <cell r="O1095">
            <v>0</v>
          </cell>
          <cell r="P1095">
            <v>0</v>
          </cell>
          <cell r="Q1095">
            <v>0</v>
          </cell>
          <cell r="R1095">
            <v>544792330</v>
          </cell>
          <cell r="S1095">
            <v>184</v>
          </cell>
          <cell r="T1095">
            <v>0</v>
          </cell>
          <cell r="U1095">
            <v>871</v>
          </cell>
          <cell r="W1095" t="str">
            <v>#REF!</v>
          </cell>
          <cell r="X1095" t="str">
            <v>#REF!</v>
          </cell>
          <cell r="Y1095" t="str">
            <v>04. Instalasi</v>
          </cell>
        </row>
        <row r="1096">
          <cell r="E1096" t="str">
            <v>R7 AMB WHA PT3 PARIGI WAHAI</v>
          </cell>
          <cell r="F1096" t="str">
            <v>TRANSDATA</v>
          </cell>
          <cell r="G1096" t="str">
            <v>PO / SP</v>
          </cell>
          <cell r="H1096" t="str">
            <v>C.Tel.104/LG 000/DR7-12700000/2021</v>
          </cell>
          <cell r="I1096" t="str">
            <v>K.TEL.002069/HK.810/DR7-10400000/2021</v>
          </cell>
          <cell r="J1096">
            <v>44319</v>
          </cell>
          <cell r="K1096">
            <v>44408</v>
          </cell>
          <cell r="L1096">
            <v>302509202</v>
          </cell>
          <cell r="M1096">
            <v>62854494</v>
          </cell>
          <cell r="N1096">
            <v>365363696</v>
          </cell>
          <cell r="O1096">
            <v>0</v>
          </cell>
          <cell r="P1096">
            <v>0</v>
          </cell>
          <cell r="Q1096">
            <v>0</v>
          </cell>
          <cell r="R1096">
            <v>365363696</v>
          </cell>
          <cell r="S1096">
            <v>112</v>
          </cell>
          <cell r="T1096">
            <v>0</v>
          </cell>
          <cell r="U1096">
            <v>637</v>
          </cell>
          <cell r="W1096" t="str">
            <v>#REF!</v>
          </cell>
          <cell r="X1096" t="str">
            <v>#REF!</v>
          </cell>
          <cell r="Y1096" t="str">
            <v>04. Instalasi</v>
          </cell>
        </row>
        <row r="1097">
          <cell r="E1097" t="str">
            <v>R7 AMB MSH FE HATUSUA FEEDER</v>
          </cell>
          <cell r="F1097" t="str">
            <v>TRANSDATA</v>
          </cell>
          <cell r="G1097" t="str">
            <v>PO / SP</v>
          </cell>
          <cell r="H1097" t="str">
            <v>C.Tel.104/LG 000/DR7-12700000/2021</v>
          </cell>
          <cell r="I1097" t="str">
            <v>K.TEL.002069/HK.810/DR7-10400000/2021</v>
          </cell>
          <cell r="J1097">
            <v>44319</v>
          </cell>
          <cell r="K1097">
            <v>44408</v>
          </cell>
          <cell r="L1097">
            <v>39557045</v>
          </cell>
          <cell r="M1097">
            <v>25106294</v>
          </cell>
          <cell r="N1097">
            <v>64663339</v>
          </cell>
          <cell r="O1097">
            <v>0</v>
          </cell>
          <cell r="P1097">
            <v>0</v>
          </cell>
          <cell r="Q1097">
            <v>0</v>
          </cell>
          <cell r="R1097">
            <v>64663339</v>
          </cell>
          <cell r="S1097">
            <v>0</v>
          </cell>
          <cell r="T1097">
            <v>0</v>
          </cell>
          <cell r="U1097">
            <v>0</v>
          </cell>
          <cell r="W1097" t="str">
            <v>#REF!</v>
          </cell>
          <cell r="X1097" t="str">
            <v>#REF!</v>
          </cell>
          <cell r="Y1097" t="str">
            <v>04. Instalasi</v>
          </cell>
        </row>
        <row r="1098">
          <cell r="E1098" t="str">
            <v>R7 AMB MSH PT3 HATUSUA DISTRIBUSI</v>
          </cell>
          <cell r="F1098" t="str">
            <v>TRANSDATA</v>
          </cell>
          <cell r="G1098" t="str">
            <v>PO / SP</v>
          </cell>
          <cell r="H1098" t="str">
            <v>C.Tel.104/LG 000/DR7-12700000/2021</v>
          </cell>
          <cell r="I1098" t="str">
            <v>K.TEL.002069/HK.810/DR7-10400000/2021</v>
          </cell>
          <cell r="J1098">
            <v>44319</v>
          </cell>
          <cell r="K1098">
            <v>44408</v>
          </cell>
          <cell r="L1098">
            <v>905828211</v>
          </cell>
          <cell r="M1098">
            <v>183123573</v>
          </cell>
          <cell r="N1098">
            <v>1088951784</v>
          </cell>
          <cell r="O1098">
            <v>0</v>
          </cell>
          <cell r="P1098">
            <v>0</v>
          </cell>
          <cell r="Q1098">
            <v>0</v>
          </cell>
          <cell r="R1098">
            <v>1088951784</v>
          </cell>
          <cell r="S1098">
            <v>368</v>
          </cell>
          <cell r="T1098">
            <v>0</v>
          </cell>
          <cell r="U1098">
            <v>1772</v>
          </cell>
          <cell r="W1098" t="str">
            <v>#REF!</v>
          </cell>
          <cell r="X1098" t="str">
            <v>#REF!</v>
          </cell>
          <cell r="Y1098" t="str">
            <v>04. Instalasi</v>
          </cell>
        </row>
        <row r="1099">
          <cell r="E1099" t="str">
            <v>R7 AMB PIR FE TAMAN JAYA FEEDER</v>
          </cell>
          <cell r="F1099" t="str">
            <v>TRANSDATA</v>
          </cell>
          <cell r="G1099" t="str">
            <v>DRM / NON PO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W1099" t="str">
            <v>#REF!</v>
          </cell>
          <cell r="X1099" t="str">
            <v>#REF!</v>
          </cell>
          <cell r="Y1099" t="str">
            <v>04. Instalasi</v>
          </cell>
        </row>
        <row r="1100">
          <cell r="E1100" t="str">
            <v>R7 AMB PIR PT3 TAMAN JAYA DISTRIBUSI</v>
          </cell>
          <cell r="F1100" t="str">
            <v>TRANSDATA</v>
          </cell>
          <cell r="G1100" t="str">
            <v>PO / SP</v>
          </cell>
          <cell r="H1100" t="str">
            <v>C.Tel.104/LG 000/DR7-12700000/2021</v>
          </cell>
          <cell r="I1100" t="str">
            <v>K.TEL.002069/HK.810/DR7-10400000/2021</v>
          </cell>
          <cell r="J1100">
            <v>44319</v>
          </cell>
          <cell r="K1100">
            <v>44408</v>
          </cell>
          <cell r="L1100">
            <v>391925007</v>
          </cell>
          <cell r="M1100">
            <v>102747110</v>
          </cell>
          <cell r="N1100">
            <v>494672117</v>
          </cell>
          <cell r="O1100">
            <v>0</v>
          </cell>
          <cell r="P1100">
            <v>0</v>
          </cell>
          <cell r="Q1100">
            <v>0</v>
          </cell>
          <cell r="R1100">
            <v>494672117</v>
          </cell>
          <cell r="S1100">
            <v>232</v>
          </cell>
          <cell r="T1100">
            <v>0</v>
          </cell>
          <cell r="U1100">
            <v>929</v>
          </cell>
          <cell r="W1100" t="str">
            <v>#REF!</v>
          </cell>
          <cell r="X1100" t="str">
            <v>#REF!</v>
          </cell>
          <cell r="Y1100" t="str">
            <v>04. Instalasi</v>
          </cell>
        </row>
        <row r="1101">
          <cell r="E1101" t="str">
            <v>R7 AMB TUA PT3 LOON &amp; KELANIT</v>
          </cell>
          <cell r="F1101" t="str">
            <v>TRANSDATA</v>
          </cell>
          <cell r="G1101" t="str">
            <v>PO / SP</v>
          </cell>
          <cell r="H1101" t="str">
            <v>C.Tel.104/LG 000/DR7-12700000/2021</v>
          </cell>
          <cell r="I1101" t="str">
            <v>K.TEL.002069/HK.810/DR7-10400000/2021</v>
          </cell>
          <cell r="J1101">
            <v>44319</v>
          </cell>
          <cell r="K1101">
            <v>44408</v>
          </cell>
          <cell r="L1101">
            <v>357231344</v>
          </cell>
          <cell r="M1101">
            <v>85441130</v>
          </cell>
          <cell r="N1101">
            <v>442672474</v>
          </cell>
          <cell r="O1101">
            <v>0</v>
          </cell>
          <cell r="P1101">
            <v>0</v>
          </cell>
          <cell r="Q1101">
            <v>0</v>
          </cell>
          <cell r="R1101">
            <v>442672474</v>
          </cell>
          <cell r="S1101">
            <v>128</v>
          </cell>
          <cell r="T1101">
            <v>0</v>
          </cell>
          <cell r="U1101">
            <v>1227</v>
          </cell>
          <cell r="W1101" t="str">
            <v>#REF!</v>
          </cell>
          <cell r="X1101" t="str">
            <v>#REF!</v>
          </cell>
          <cell r="Y1101" t="str">
            <v>05. Install Done</v>
          </cell>
        </row>
        <row r="1102">
          <cell r="E1102" t="str">
            <v>R7 AMB TUA PT3 BANDARA IBRA</v>
          </cell>
          <cell r="F1102" t="str">
            <v>TRANSDATA</v>
          </cell>
          <cell r="G1102" t="str">
            <v>PO / SP</v>
          </cell>
          <cell r="H1102" t="str">
            <v>C.Tel.104/LG 000/DR7-12700000/2021</v>
          </cell>
          <cell r="I1102" t="str">
            <v>K.TEL.002069/HK.810/DR7-10400000/2021</v>
          </cell>
          <cell r="J1102">
            <v>44319</v>
          </cell>
          <cell r="K1102">
            <v>44408</v>
          </cell>
          <cell r="L1102">
            <v>242345577</v>
          </cell>
          <cell r="M1102">
            <v>60426309</v>
          </cell>
          <cell r="N1102">
            <v>302771886</v>
          </cell>
          <cell r="O1102">
            <v>0</v>
          </cell>
          <cell r="P1102">
            <v>0</v>
          </cell>
          <cell r="Q1102">
            <v>0</v>
          </cell>
          <cell r="R1102">
            <v>302771886</v>
          </cell>
          <cell r="S1102">
            <v>144</v>
          </cell>
          <cell r="T1102">
            <v>0</v>
          </cell>
          <cell r="U1102">
            <v>886</v>
          </cell>
          <cell r="W1102" t="str">
            <v>#REF!</v>
          </cell>
          <cell r="X1102" t="str">
            <v>#REF!</v>
          </cell>
          <cell r="Y1102" t="str">
            <v>06. Selesai CT</v>
          </cell>
        </row>
        <row r="1103">
          <cell r="E1103" t="str">
            <v>R7 JYP MRK PT3 MARGA MULYA2</v>
          </cell>
          <cell r="F1103" t="str">
            <v>TRANSDATA</v>
          </cell>
          <cell r="G1103" t="str">
            <v>PO / SP</v>
          </cell>
          <cell r="H1103" t="str">
            <v>C.Tel.110/LG 000/DR7-12700000/2021</v>
          </cell>
          <cell r="I1103" t="str">
            <v>K.TEL.002451/HK.810/DR7-10400000/2021</v>
          </cell>
          <cell r="J1103">
            <v>44327</v>
          </cell>
          <cell r="K1103" t="str">
            <v>08-Agt-2021</v>
          </cell>
          <cell r="L1103">
            <v>361543418</v>
          </cell>
          <cell r="M1103">
            <v>84250102</v>
          </cell>
          <cell r="N1103">
            <v>445793520</v>
          </cell>
          <cell r="O1103">
            <v>0</v>
          </cell>
          <cell r="P1103">
            <v>0</v>
          </cell>
          <cell r="Q1103">
            <v>0</v>
          </cell>
          <cell r="R1103">
            <v>445793520</v>
          </cell>
          <cell r="S1103">
            <v>272</v>
          </cell>
          <cell r="T1103">
            <v>0</v>
          </cell>
          <cell r="U1103">
            <v>626</v>
          </cell>
          <cell r="W1103" t="str">
            <v>#REF!</v>
          </cell>
          <cell r="X1103" t="str">
            <v>#REF!</v>
          </cell>
          <cell r="Y1103" t="str">
            <v>05. Install Done</v>
          </cell>
        </row>
        <row r="1104">
          <cell r="E1104" t="str">
            <v>R7 JYP MRK FE MARGA MULYA2</v>
          </cell>
          <cell r="F1104" t="str">
            <v>TRANSDATA</v>
          </cell>
          <cell r="G1104" t="str">
            <v>PELIMPAHAN</v>
          </cell>
          <cell r="H1104" t="str">
            <v>C.Tel.110/LG 000/DR7-12700000/2021</v>
          </cell>
          <cell r="L1104">
            <v>21916012</v>
          </cell>
          <cell r="M1104">
            <v>23876777</v>
          </cell>
          <cell r="N1104">
            <v>45792789</v>
          </cell>
          <cell r="O1104">
            <v>0</v>
          </cell>
          <cell r="P1104">
            <v>0</v>
          </cell>
          <cell r="Q1104">
            <v>0</v>
          </cell>
          <cell r="R1104">
            <v>45792789</v>
          </cell>
          <cell r="S1104">
            <v>0</v>
          </cell>
          <cell r="T1104">
            <v>0</v>
          </cell>
          <cell r="U1104">
            <v>0</v>
          </cell>
          <cell r="W1104" t="str">
            <v>#REF!</v>
          </cell>
          <cell r="X1104" t="str">
            <v>#REF!</v>
          </cell>
          <cell r="Y1104" t="str">
            <v>05. Install Done</v>
          </cell>
        </row>
        <row r="1105">
          <cell r="E1105" t="str">
            <v>R7 JYP KEP PT3 NEW ODC-KEP-FA</v>
          </cell>
          <cell r="F1105" t="str">
            <v>TRANSDATA</v>
          </cell>
          <cell r="G1105" t="str">
            <v>PO / SP</v>
          </cell>
          <cell r="H1105" t="str">
            <v>C.Tel.110/LG 000/DR7-12700000/2021</v>
          </cell>
          <cell r="I1105" t="str">
            <v>K.TEL.002451/HK.810/DR7-10400000/2021</v>
          </cell>
          <cell r="J1105">
            <v>44327</v>
          </cell>
          <cell r="K1105" t="str">
            <v>08-Agt-2021</v>
          </cell>
          <cell r="L1105">
            <v>1491897733</v>
          </cell>
          <cell r="M1105">
            <v>354116228</v>
          </cell>
          <cell r="N1105">
            <v>1846013961</v>
          </cell>
          <cell r="O1105">
            <v>0</v>
          </cell>
          <cell r="P1105">
            <v>0</v>
          </cell>
          <cell r="Q1105">
            <v>0</v>
          </cell>
          <cell r="R1105">
            <v>1846013961</v>
          </cell>
          <cell r="S1105">
            <v>640</v>
          </cell>
          <cell r="T1105">
            <v>0</v>
          </cell>
          <cell r="U1105">
            <v>2805</v>
          </cell>
          <cell r="W1105" t="str">
            <v>#REF!</v>
          </cell>
          <cell r="X1105" t="str">
            <v>#REF!</v>
          </cell>
          <cell r="Y1105" t="str">
            <v>02. Delivery Material</v>
          </cell>
        </row>
        <row r="1106">
          <cell r="E1106" t="str">
            <v>R7 JYP KEP FE NEW ODC-KEP-FA</v>
          </cell>
          <cell r="F1106" t="str">
            <v>TRANSDATA</v>
          </cell>
          <cell r="G1106" t="str">
            <v>PO / SP</v>
          </cell>
          <cell r="H1106" t="str">
            <v>C.Tel.110/LG 000/DR7-12700000/2021</v>
          </cell>
          <cell r="I1106" t="str">
            <v>K.TEL.002451/HK.810/DR7-10400000/2021</v>
          </cell>
          <cell r="J1106">
            <v>44327</v>
          </cell>
          <cell r="K1106" t="str">
            <v>08-Agt-2021</v>
          </cell>
          <cell r="L1106">
            <v>126434450</v>
          </cell>
          <cell r="M1106">
            <v>57862754</v>
          </cell>
          <cell r="N1106">
            <v>184297204</v>
          </cell>
          <cell r="O1106">
            <v>0</v>
          </cell>
          <cell r="P1106">
            <v>0</v>
          </cell>
          <cell r="Q1106">
            <v>0</v>
          </cell>
          <cell r="R1106">
            <v>184297204</v>
          </cell>
          <cell r="S1106">
            <v>0</v>
          </cell>
          <cell r="T1106">
            <v>0</v>
          </cell>
          <cell r="U1106">
            <v>0</v>
          </cell>
          <cell r="W1106" t="str">
            <v>#REF!</v>
          </cell>
          <cell r="X1106" t="str">
            <v>#REF!</v>
          </cell>
          <cell r="Y1106" t="str">
            <v>02. Delivery Material</v>
          </cell>
        </row>
        <row r="1107">
          <cell r="E1107" t="str">
            <v>R7 JYP KEP PT3 NEW ODC-KEP-FB</v>
          </cell>
          <cell r="F1107" t="str">
            <v>TRANSDATA</v>
          </cell>
          <cell r="G1107" t="str">
            <v>PO / SP</v>
          </cell>
          <cell r="H1107" t="str">
            <v>C.Tel.110/LG 000/DR7-12700000/2021</v>
          </cell>
          <cell r="I1107" t="str">
            <v>K.TEL.002451/HK.810/DR7-10400000/2021</v>
          </cell>
          <cell r="J1107">
            <v>44327</v>
          </cell>
          <cell r="K1107" t="str">
            <v>08-Agt-2021</v>
          </cell>
          <cell r="L1107">
            <v>853445662</v>
          </cell>
          <cell r="M1107">
            <v>207761407</v>
          </cell>
          <cell r="N1107">
            <v>1061207069</v>
          </cell>
          <cell r="O1107">
            <v>0</v>
          </cell>
          <cell r="P1107">
            <v>0</v>
          </cell>
          <cell r="Q1107">
            <v>0</v>
          </cell>
          <cell r="R1107">
            <v>1061207069</v>
          </cell>
          <cell r="S1107">
            <v>384</v>
          </cell>
          <cell r="T1107">
            <v>0</v>
          </cell>
          <cell r="U1107">
            <v>1684</v>
          </cell>
          <cell r="W1107" t="str">
            <v>#REF!</v>
          </cell>
          <cell r="X1107" t="str">
            <v>#REF!</v>
          </cell>
          <cell r="Y1107" t="str">
            <v>02. Delivery Material</v>
          </cell>
        </row>
        <row r="1108">
          <cell r="E1108" t="str">
            <v>R7 JYP KEP FE NEW ODC-KEP-FB</v>
          </cell>
          <cell r="F1108" t="str">
            <v>TRANSDATA</v>
          </cell>
          <cell r="G1108" t="str">
            <v>PELIMPAHAN</v>
          </cell>
          <cell r="H1108" t="str">
            <v>C.Tel.110/LG 000/DR7-12700000/2021</v>
          </cell>
          <cell r="L1108">
            <v>27085160</v>
          </cell>
          <cell r="M1108">
            <v>26633746</v>
          </cell>
          <cell r="N1108">
            <v>53718906</v>
          </cell>
          <cell r="O1108">
            <v>0</v>
          </cell>
          <cell r="P1108">
            <v>0</v>
          </cell>
          <cell r="Q1108">
            <v>0</v>
          </cell>
          <cell r="R1108">
            <v>53718906</v>
          </cell>
          <cell r="S1108">
            <v>0</v>
          </cell>
          <cell r="T1108">
            <v>0</v>
          </cell>
          <cell r="U1108">
            <v>0</v>
          </cell>
          <cell r="W1108" t="str">
            <v>#REF!</v>
          </cell>
          <cell r="X1108" t="str">
            <v>#REF!</v>
          </cell>
          <cell r="Y1108" t="str">
            <v>02. Delivery Material</v>
          </cell>
        </row>
        <row r="1109">
          <cell r="E1109" t="str">
            <v>R7 SON SON PT3 KM 12</v>
          </cell>
          <cell r="F1109" t="str">
            <v>TRANSDATA</v>
          </cell>
          <cell r="G1109" t="str">
            <v>PO / SP</v>
          </cell>
          <cell r="H1109" t="str">
            <v>C.Tel.108/LG 000/DR7-12700000/2021</v>
          </cell>
          <cell r="I1109" t="str">
            <v>K.TEL.002059/HK.810/DR7-10400000/2021</v>
          </cell>
          <cell r="J1109">
            <v>44319</v>
          </cell>
          <cell r="K1109">
            <v>44378</v>
          </cell>
          <cell r="L1109">
            <v>900684550</v>
          </cell>
          <cell r="M1109">
            <v>249089490</v>
          </cell>
          <cell r="N1109">
            <v>1149774040</v>
          </cell>
          <cell r="O1109">
            <v>0</v>
          </cell>
          <cell r="P1109">
            <v>0</v>
          </cell>
          <cell r="Q1109">
            <v>0</v>
          </cell>
          <cell r="R1109">
            <v>1149774040</v>
          </cell>
          <cell r="S1109">
            <v>648</v>
          </cell>
          <cell r="T1109">
            <v>0</v>
          </cell>
          <cell r="U1109">
            <v>2339</v>
          </cell>
          <cell r="W1109" t="str">
            <v>#REF!</v>
          </cell>
          <cell r="X1109" t="str">
            <v>#REF!</v>
          </cell>
          <cell r="Y1109" t="str">
            <v>06. Selesai CT</v>
          </cell>
        </row>
        <row r="1110">
          <cell r="E1110" t="str">
            <v>R7 SON SON PT3 KM 10 SON FMA</v>
          </cell>
          <cell r="F1110" t="str">
            <v>TRANSDATA</v>
          </cell>
          <cell r="G1110" t="str">
            <v>PO / SP</v>
          </cell>
          <cell r="H1110" t="str">
            <v>C.Tel.108/LG 000/DR7-12700000/2021</v>
          </cell>
          <cell r="I1110" t="str">
            <v>K.TEL.002059/HK.810/DR7-10400000/2021</v>
          </cell>
          <cell r="J1110">
            <v>44319</v>
          </cell>
          <cell r="K1110">
            <v>44378</v>
          </cell>
          <cell r="L1110">
            <v>1667038501</v>
          </cell>
          <cell r="M1110">
            <v>447677098</v>
          </cell>
          <cell r="N1110">
            <v>2114715599</v>
          </cell>
          <cell r="O1110">
            <v>0</v>
          </cell>
          <cell r="P1110">
            <v>0</v>
          </cell>
          <cell r="Q1110">
            <v>0</v>
          </cell>
          <cell r="R1110">
            <v>2114715599</v>
          </cell>
          <cell r="S1110">
            <v>1248</v>
          </cell>
          <cell r="T1110">
            <v>0</v>
          </cell>
          <cell r="U1110">
            <v>4118</v>
          </cell>
          <cell r="W1110" t="str">
            <v>#REF!</v>
          </cell>
          <cell r="X1110" t="str">
            <v>#REF!</v>
          </cell>
          <cell r="Y1110" t="str">
            <v>06. Selesai CT</v>
          </cell>
        </row>
        <row r="1111">
          <cell r="E1111" t="str">
            <v>R7 SON MWR PT3 JL. ANGKASA</v>
          </cell>
          <cell r="F1111" t="str">
            <v>TRANSDATA</v>
          </cell>
          <cell r="G1111" t="str">
            <v>PO / SP</v>
          </cell>
          <cell r="H1111" t="str">
            <v>C.Tel.108/LG 000/DR7-12700000/2021</v>
          </cell>
          <cell r="I1111" t="str">
            <v>K.TEL.002059/HK.810/DR7-10400000/2021</v>
          </cell>
          <cell r="J1111">
            <v>44319</v>
          </cell>
          <cell r="K1111">
            <v>44378</v>
          </cell>
          <cell r="L1111">
            <v>264072808</v>
          </cell>
          <cell r="M1111">
            <v>76097601</v>
          </cell>
          <cell r="N1111">
            <v>340170409</v>
          </cell>
          <cell r="O1111">
            <v>0</v>
          </cell>
          <cell r="P1111">
            <v>0</v>
          </cell>
          <cell r="Q1111">
            <v>0</v>
          </cell>
          <cell r="R1111">
            <v>340170409</v>
          </cell>
          <cell r="S1111">
            <v>256</v>
          </cell>
          <cell r="T1111">
            <v>0</v>
          </cell>
          <cell r="U1111">
            <v>701</v>
          </cell>
          <cell r="W1111" t="str">
            <v>#REF!</v>
          </cell>
          <cell r="X1111" t="str">
            <v>#REF!</v>
          </cell>
          <cell r="Y1111" t="str">
            <v>07. Selesai UT</v>
          </cell>
        </row>
        <row r="1112">
          <cell r="E1112" t="str">
            <v>R7 PAL TWL PT3 JL TRANS SULAWESI</v>
          </cell>
          <cell r="F1112" t="str">
            <v>TRANSDATA</v>
          </cell>
          <cell r="G1112" t="str">
            <v>PO / SP</v>
          </cell>
          <cell r="H1112" t="str">
            <v>C.Tel.105/LG 000/DR7-12700000/2021</v>
          </cell>
          <cell r="I1112" t="str">
            <v>K.TEL.001852/HK.810/DR7-10400000/2021</v>
          </cell>
          <cell r="J1112">
            <v>44315</v>
          </cell>
          <cell r="K1112">
            <v>44389</v>
          </cell>
          <cell r="L1112">
            <v>91297451</v>
          </cell>
          <cell r="M1112">
            <v>21794302</v>
          </cell>
          <cell r="N1112">
            <v>113091753</v>
          </cell>
          <cell r="O1112">
            <v>0</v>
          </cell>
          <cell r="P1112">
            <v>0</v>
          </cell>
          <cell r="Q1112">
            <v>0</v>
          </cell>
          <cell r="R1112">
            <v>113091753</v>
          </cell>
          <cell r="S1112">
            <v>80</v>
          </cell>
          <cell r="T1112">
            <v>0</v>
          </cell>
          <cell r="U1112">
            <v>284</v>
          </cell>
          <cell r="W1112" t="str">
            <v>#REF!</v>
          </cell>
          <cell r="X1112" t="str">
            <v>#REF!</v>
          </cell>
          <cell r="Y1112" t="str">
            <v>05. Install Done</v>
          </cell>
        </row>
        <row r="1113">
          <cell r="E1113" t="str">
            <v>R7 PAL TWL PT3 ODC-TWL-FG (ODC NEW)</v>
          </cell>
          <cell r="F1113" t="str">
            <v>TRANSDATA</v>
          </cell>
          <cell r="G1113" t="str">
            <v>PO / SP</v>
          </cell>
          <cell r="H1113" t="str">
            <v>C.Tel.105/LG 000/DR7-12700000/2021</v>
          </cell>
          <cell r="I1113" t="str">
            <v>K.TEL.001852/HK.810/DR7-10400000/2021</v>
          </cell>
          <cell r="J1113">
            <v>44315</v>
          </cell>
          <cell r="K1113">
            <v>44389</v>
          </cell>
          <cell r="L1113">
            <v>847369794</v>
          </cell>
          <cell r="M1113">
            <v>249004800</v>
          </cell>
          <cell r="N1113">
            <v>1096374594</v>
          </cell>
          <cell r="O1113">
            <v>0</v>
          </cell>
          <cell r="P1113">
            <v>0</v>
          </cell>
          <cell r="Q1113">
            <v>0</v>
          </cell>
          <cell r="R1113">
            <v>1096374594</v>
          </cell>
          <cell r="S1113">
            <v>488</v>
          </cell>
          <cell r="T1113">
            <v>0</v>
          </cell>
          <cell r="U1113">
            <v>1792</v>
          </cell>
          <cell r="W1113" t="str">
            <v>#REF!</v>
          </cell>
          <cell r="X1113" t="str">
            <v>#REF!</v>
          </cell>
          <cell r="Y1113" t="str">
            <v>05. Install Done</v>
          </cell>
        </row>
        <row r="1114">
          <cell r="E1114" t="str">
            <v>R7 PAL TWL FE ODC-TWL-FG (FEEDER)</v>
          </cell>
          <cell r="F1114" t="str">
            <v>TRANSDATA</v>
          </cell>
          <cell r="G1114" t="str">
            <v>DRM / NON PO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W1114" t="str">
            <v>#REF!</v>
          </cell>
          <cell r="X1114" t="str">
            <v>#REF!</v>
          </cell>
          <cell r="Y1114" t="str">
            <v>04. Instalasi</v>
          </cell>
        </row>
        <row r="1115">
          <cell r="E1115" t="str">
            <v>R7 MDO KTG PT3 CLUSTER KEMBANG MERTHA</v>
          </cell>
          <cell r="F1115" t="str">
            <v>TRANSDATA</v>
          </cell>
          <cell r="G1115" t="str">
            <v>PO / SP</v>
          </cell>
          <cell r="H1115" t="str">
            <v>C.Tel.111/LG 000/DR7-12700000/2021</v>
          </cell>
          <cell r="I1115" t="str">
            <v>K.TEL.001796/HK.810/DR7-10400000/2021</v>
          </cell>
          <cell r="J1115">
            <v>44314</v>
          </cell>
          <cell r="K1115">
            <v>44403</v>
          </cell>
          <cell r="L1115">
            <v>458946359</v>
          </cell>
          <cell r="M1115">
            <v>91713544</v>
          </cell>
          <cell r="N1115">
            <v>550659903</v>
          </cell>
          <cell r="O1115">
            <v>0</v>
          </cell>
          <cell r="P1115">
            <v>0</v>
          </cell>
          <cell r="Q1115">
            <v>0</v>
          </cell>
          <cell r="R1115">
            <v>550659903</v>
          </cell>
          <cell r="S1115">
            <v>232</v>
          </cell>
          <cell r="T1115">
            <v>0</v>
          </cell>
          <cell r="U1115">
            <v>965</v>
          </cell>
          <cell r="W1115" t="str">
            <v>#REF!</v>
          </cell>
          <cell r="X1115" t="str">
            <v>#REF!</v>
          </cell>
          <cell r="Y1115" t="str">
            <v>06. Selesai CT</v>
          </cell>
        </row>
        <row r="1116">
          <cell r="E1116" t="str">
            <v>R7 MDO KTG FE CLUSTER KEMBANG MERTHA</v>
          </cell>
          <cell r="F1116" t="str">
            <v>TRANSDATA</v>
          </cell>
          <cell r="G1116" t="str">
            <v>PO / SP</v>
          </cell>
          <cell r="H1116" t="str">
            <v>C.Tel.111/LG 000/DR7-12700000/2021</v>
          </cell>
          <cell r="I1116" t="str">
            <v>K.TEL.001796/HK.810/DR7-10400000/2021</v>
          </cell>
          <cell r="J1116">
            <v>44314</v>
          </cell>
          <cell r="K1116">
            <v>44403</v>
          </cell>
          <cell r="L1116">
            <v>68977932</v>
          </cell>
          <cell r="M1116">
            <v>31493036</v>
          </cell>
          <cell r="N1116">
            <v>100470968</v>
          </cell>
          <cell r="O1116">
            <v>0</v>
          </cell>
          <cell r="P1116">
            <v>0</v>
          </cell>
          <cell r="Q1116">
            <v>0</v>
          </cell>
          <cell r="R1116">
            <v>100470968</v>
          </cell>
          <cell r="S1116">
            <v>0</v>
          </cell>
          <cell r="T1116">
            <v>0</v>
          </cell>
          <cell r="U1116">
            <v>0</v>
          </cell>
          <cell r="W1116" t="str">
            <v>#REF!</v>
          </cell>
          <cell r="X1116" t="str">
            <v>#REF!</v>
          </cell>
          <cell r="Y1116" t="str">
            <v>06. Selesai CT</v>
          </cell>
        </row>
        <row r="1117">
          <cell r="E1117" t="str">
            <v>R7 MDO TMH PT3 JL. LINGKAR TIMUR</v>
          </cell>
          <cell r="F1117" t="str">
            <v>TRANSDATA</v>
          </cell>
          <cell r="G1117" t="str">
            <v>PO / SP</v>
          </cell>
          <cell r="H1117" t="str">
            <v>C.Tel.111/LG 000/DR7-12700000/2021</v>
          </cell>
          <cell r="I1117" t="str">
            <v>K.TEL.001796/HK.810/DR7-10400000/2021</v>
          </cell>
          <cell r="J1117">
            <v>44314</v>
          </cell>
          <cell r="K1117">
            <v>44403</v>
          </cell>
          <cell r="L1117">
            <v>309152071</v>
          </cell>
          <cell r="M1117">
            <v>66748951</v>
          </cell>
          <cell r="N1117">
            <v>375901022</v>
          </cell>
          <cell r="O1117">
            <v>0</v>
          </cell>
          <cell r="P1117">
            <v>0</v>
          </cell>
          <cell r="Q1117">
            <v>0</v>
          </cell>
          <cell r="R1117">
            <v>375901022</v>
          </cell>
          <cell r="S1117">
            <v>160</v>
          </cell>
          <cell r="T1117">
            <v>160</v>
          </cell>
          <cell r="U1117">
            <v>735</v>
          </cell>
          <cell r="W1117" t="str">
            <v>#REF!</v>
          </cell>
          <cell r="X1117" t="str">
            <v>#REF!</v>
          </cell>
          <cell r="Y1117" t="str">
            <v>07. Selesai UT</v>
          </cell>
        </row>
        <row r="1118">
          <cell r="E1118" t="str">
            <v>R7 MDO TMH PT3 KASKASEN</v>
          </cell>
          <cell r="F1118" t="str">
            <v>TRANSDATA</v>
          </cell>
          <cell r="G1118" t="str">
            <v>PO / SP</v>
          </cell>
          <cell r="H1118" t="str">
            <v>C.Tel.111/LG 000/DR7-12700000/2021</v>
          </cell>
          <cell r="I1118" t="str">
            <v>K.TEL.001796/HK.810/DR7-10400000/2021</v>
          </cell>
          <cell r="J1118">
            <v>44314</v>
          </cell>
          <cell r="K1118">
            <v>44403</v>
          </cell>
          <cell r="L1118">
            <v>223446725</v>
          </cell>
          <cell r="M1118">
            <v>53964847</v>
          </cell>
          <cell r="N1118">
            <v>277411572</v>
          </cell>
          <cell r="O1118">
            <v>0</v>
          </cell>
          <cell r="P1118">
            <v>0</v>
          </cell>
          <cell r="Q1118">
            <v>0</v>
          </cell>
          <cell r="R1118">
            <v>277411572</v>
          </cell>
          <cell r="S1118">
            <v>192</v>
          </cell>
          <cell r="T1118">
            <v>0</v>
          </cell>
          <cell r="U1118">
            <v>696</v>
          </cell>
          <cell r="W1118" t="str">
            <v>#REF!</v>
          </cell>
          <cell r="X1118" t="str">
            <v>#REF!</v>
          </cell>
          <cell r="Y1118" t="str">
            <v>06. Selesai CT</v>
          </cell>
        </row>
        <row r="1119">
          <cell r="E1119" t="str">
            <v>R7 MDO TMH FE KASKASEN</v>
          </cell>
          <cell r="F1119" t="str">
            <v>TRANSDATA</v>
          </cell>
          <cell r="G1119" t="str">
            <v>PO / SP</v>
          </cell>
          <cell r="H1119" t="str">
            <v>C.Tel.111/LG 000/DR7-12700000/2021</v>
          </cell>
          <cell r="I1119" t="str">
            <v>K.TEL.001796/HK.810/DR7-10400000/2021</v>
          </cell>
          <cell r="J1119">
            <v>44314</v>
          </cell>
          <cell r="K1119">
            <v>44403</v>
          </cell>
          <cell r="L1119">
            <v>127519861</v>
          </cell>
          <cell r="M1119">
            <v>38320327</v>
          </cell>
          <cell r="N1119">
            <v>165840188</v>
          </cell>
          <cell r="O1119">
            <v>0</v>
          </cell>
          <cell r="P1119">
            <v>0</v>
          </cell>
          <cell r="Q1119">
            <v>0</v>
          </cell>
          <cell r="R1119">
            <v>165840188</v>
          </cell>
          <cell r="S1119">
            <v>0</v>
          </cell>
          <cell r="T1119">
            <v>0</v>
          </cell>
          <cell r="U1119">
            <v>0</v>
          </cell>
          <cell r="W1119" t="str">
            <v>#REF!</v>
          </cell>
          <cell r="X1119" t="str">
            <v>#REF!</v>
          </cell>
          <cell r="Y1119" t="str">
            <v>06. Selesai CT</v>
          </cell>
        </row>
        <row r="1120">
          <cell r="E1120" t="str">
            <v>R7 MDO TMH PT3 LANSOT</v>
          </cell>
          <cell r="F1120" t="str">
            <v>TRANSDATA</v>
          </cell>
          <cell r="G1120" t="str">
            <v>PO / SP</v>
          </cell>
          <cell r="H1120" t="str">
            <v>C.Tel.111/LG 000/DR7-12700000/2021</v>
          </cell>
          <cell r="I1120" t="str">
            <v>K.TEL.001796/HK.810/DR7-10400000/2021</v>
          </cell>
          <cell r="J1120">
            <v>44314</v>
          </cell>
          <cell r="K1120">
            <v>44403</v>
          </cell>
          <cell r="L1120">
            <v>184564466</v>
          </cell>
          <cell r="M1120">
            <v>46241718</v>
          </cell>
          <cell r="N1120">
            <v>230806184</v>
          </cell>
          <cell r="O1120">
            <v>0</v>
          </cell>
          <cell r="P1120">
            <v>0</v>
          </cell>
          <cell r="Q1120">
            <v>0</v>
          </cell>
          <cell r="R1120">
            <v>230806184</v>
          </cell>
          <cell r="S1120">
            <v>104</v>
          </cell>
          <cell r="T1120">
            <v>0</v>
          </cell>
          <cell r="U1120">
            <v>607</v>
          </cell>
          <cell r="W1120" t="str">
            <v>#REF!</v>
          </cell>
          <cell r="X1120" t="str">
            <v>#REF!</v>
          </cell>
          <cell r="Y1120" t="str">
            <v>07. Selesai UT</v>
          </cell>
        </row>
        <row r="1121">
          <cell r="E1121" t="str">
            <v>R7 MDO KTG PT3 TOLONDADU</v>
          </cell>
          <cell r="F1121" t="str">
            <v>TRANSDATA</v>
          </cell>
          <cell r="G1121" t="str">
            <v>PO / SP</v>
          </cell>
          <cell r="H1121" t="str">
            <v>C.Tel.111/LG 000/DR7-12700000/2021</v>
          </cell>
          <cell r="I1121" t="str">
            <v>K.TEL.001796/HK.810/DR7-10400000/2021</v>
          </cell>
          <cell r="J1121">
            <v>44314</v>
          </cell>
          <cell r="K1121">
            <v>44403</v>
          </cell>
          <cell r="L1121">
            <v>547782630</v>
          </cell>
          <cell r="M1121">
            <v>111195069</v>
          </cell>
          <cell r="N1121">
            <v>658977699</v>
          </cell>
          <cell r="O1121">
            <v>0</v>
          </cell>
          <cell r="P1121">
            <v>0</v>
          </cell>
          <cell r="Q1121">
            <v>0</v>
          </cell>
          <cell r="R1121">
            <v>658977699</v>
          </cell>
          <cell r="S1121">
            <v>256</v>
          </cell>
          <cell r="T1121">
            <v>0</v>
          </cell>
          <cell r="U1121">
            <v>1220</v>
          </cell>
          <cell r="W1121" t="str">
            <v>#REF!</v>
          </cell>
          <cell r="X1121" t="str">
            <v>#REF!</v>
          </cell>
          <cell r="Y1121" t="str">
            <v>06. Selesai CT</v>
          </cell>
        </row>
        <row r="1122">
          <cell r="E1122" t="str">
            <v>R7 MDO KTG FE TOLONDADU</v>
          </cell>
          <cell r="F1122" t="str">
            <v>TRANSDATA</v>
          </cell>
          <cell r="G1122" t="str">
            <v>PO / SP</v>
          </cell>
          <cell r="H1122" t="str">
            <v>C.Tel.111/LG 000/DR7-12700000/2021</v>
          </cell>
          <cell r="I1122" t="str">
            <v>K.TEL.001796/HK.810/DR7-10400000/2021</v>
          </cell>
          <cell r="J1122">
            <v>44314</v>
          </cell>
          <cell r="K1122">
            <v>44403</v>
          </cell>
          <cell r="L1122">
            <v>90216743</v>
          </cell>
          <cell r="M1122">
            <v>35713150</v>
          </cell>
          <cell r="N1122">
            <v>125929893</v>
          </cell>
          <cell r="O1122">
            <v>0</v>
          </cell>
          <cell r="P1122">
            <v>0</v>
          </cell>
          <cell r="Q1122">
            <v>0</v>
          </cell>
          <cell r="R1122">
            <v>125929893</v>
          </cell>
          <cell r="S1122">
            <v>0</v>
          </cell>
          <cell r="T1122">
            <v>0</v>
          </cell>
          <cell r="U1122">
            <v>0</v>
          </cell>
          <cell r="W1122" t="str">
            <v>#REF!</v>
          </cell>
          <cell r="X1122" t="str">
            <v>#REF!</v>
          </cell>
          <cell r="Y1122" t="str">
            <v>06. Selesai CT</v>
          </cell>
        </row>
        <row r="1123">
          <cell r="E1123" t="str">
            <v>PANYULA</v>
          </cell>
          <cell r="F1123" t="str">
            <v>TSP</v>
          </cell>
          <cell r="G1123" t="str">
            <v>DRM / NON PO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W1123" t="str">
            <v>#REF!</v>
          </cell>
          <cell r="X1123" t="str">
            <v>#REF!</v>
          </cell>
          <cell r="Y1123" t="str">
            <v>04. Instalasi</v>
          </cell>
        </row>
        <row r="1124">
          <cell r="E1124" t="str">
            <v>PANYULA</v>
          </cell>
          <cell r="F1124" t="str">
            <v>TSP</v>
          </cell>
          <cell r="G1124" t="str">
            <v>PO / SP</v>
          </cell>
          <cell r="H1124" t="str">
            <v>C.Tel.106/LG 000/DR7-12700000/2021</v>
          </cell>
          <cell r="I1124" t="str">
            <v>K.TEL.002259/HK.810/DR7-10400000/2021</v>
          </cell>
          <cell r="J1124">
            <v>44322</v>
          </cell>
          <cell r="K1124">
            <v>44381</v>
          </cell>
          <cell r="L1124">
            <v>564462976</v>
          </cell>
          <cell r="M1124">
            <v>131929080</v>
          </cell>
          <cell r="N1124">
            <v>696392056</v>
          </cell>
          <cell r="O1124">
            <v>0</v>
          </cell>
          <cell r="P1124">
            <v>0</v>
          </cell>
          <cell r="Q1124">
            <v>0</v>
          </cell>
          <cell r="R1124">
            <v>696392056</v>
          </cell>
          <cell r="S1124">
            <v>240</v>
          </cell>
          <cell r="T1124">
            <v>0</v>
          </cell>
          <cell r="U1124">
            <v>1651</v>
          </cell>
          <cell r="W1124" t="str">
            <v>#REF!</v>
          </cell>
          <cell r="X1124" t="str">
            <v>#REF!</v>
          </cell>
          <cell r="Y1124" t="str">
            <v>04. Instalasi</v>
          </cell>
        </row>
        <row r="1125">
          <cell r="E1125" t="str">
            <v>R7 PAL PLB PT3 JL. PADANJAKAYA</v>
          </cell>
          <cell r="F1125" t="str">
            <v>WENANG</v>
          </cell>
          <cell r="G1125" t="str">
            <v>PO / SP</v>
          </cell>
          <cell r="H1125" t="str">
            <v>C.Tel.105/LG 000/DR7-12700000/2021</v>
          </cell>
          <cell r="I1125" t="str">
            <v>K.TEL.001922/HK.810/DR7-10400000/2021</v>
          </cell>
          <cell r="J1125">
            <v>44315</v>
          </cell>
          <cell r="K1125">
            <v>44360</v>
          </cell>
          <cell r="L1125">
            <v>710328943</v>
          </cell>
          <cell r="M1125">
            <v>235896816</v>
          </cell>
          <cell r="N1125">
            <v>946225759</v>
          </cell>
          <cell r="O1125">
            <v>0</v>
          </cell>
          <cell r="P1125">
            <v>0</v>
          </cell>
          <cell r="Q1125">
            <v>0</v>
          </cell>
          <cell r="R1125">
            <v>946225759</v>
          </cell>
          <cell r="S1125">
            <v>464</v>
          </cell>
          <cell r="T1125">
            <v>0</v>
          </cell>
          <cell r="U1125">
            <v>1340</v>
          </cell>
          <cell r="W1125" t="str">
            <v>#REF!</v>
          </cell>
          <cell r="X1125" t="str">
            <v>#REF!</v>
          </cell>
          <cell r="Y1125" t="str">
            <v>04. Instalasi</v>
          </cell>
        </row>
        <row r="1126">
          <cell r="E1126" t="str">
            <v>R7 PAL PLB FE JL. PADANJAKAYA</v>
          </cell>
          <cell r="F1126" t="str">
            <v>WENANG</v>
          </cell>
          <cell r="G1126" t="str">
            <v>DRM / NON PO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W1126" t="str">
            <v>#REF!</v>
          </cell>
          <cell r="X1126" t="str">
            <v>#REF!</v>
          </cell>
          <cell r="Y1126" t="str">
            <v>04. Instalasi</v>
          </cell>
        </row>
        <row r="1127">
          <cell r="E1127" t="str">
            <v>R7 MKS TMA PT3 MONCONGLOE ,PERDOS UNHAS NUSA IDAMAN RESIDENCE</v>
          </cell>
          <cell r="F1127" t="str">
            <v>TA</v>
          </cell>
          <cell r="G1127" t="str">
            <v>PO / SP</v>
          </cell>
          <cell r="H1127" t="str">
            <v>C.Tel.77/LG 000/DR7-12700000/2021</v>
          </cell>
          <cell r="I1127" t="str">
            <v xml:space="preserve">K.TEL.001004/HK.810/DR7-10400000/2021       </v>
          </cell>
          <cell r="J1127">
            <v>44300</v>
          </cell>
          <cell r="K1127">
            <v>44389</v>
          </cell>
          <cell r="L1127">
            <v>407749717</v>
          </cell>
          <cell r="M1127">
            <v>139828382</v>
          </cell>
          <cell r="N1127">
            <v>547578099</v>
          </cell>
          <cell r="O1127">
            <v>366756061</v>
          </cell>
          <cell r="P1127">
            <v>130406219</v>
          </cell>
          <cell r="Q1127">
            <v>497162280</v>
          </cell>
          <cell r="R1127">
            <v>497162280</v>
          </cell>
          <cell r="S1127">
            <v>224</v>
          </cell>
          <cell r="T1127">
            <v>0</v>
          </cell>
          <cell r="U1127">
            <v>841</v>
          </cell>
          <cell r="W1127" t="str">
            <v>#REF!</v>
          </cell>
          <cell r="X1127" t="str">
            <v>#REF!</v>
          </cell>
          <cell r="Y1127" t="str">
            <v>10. GR</v>
          </cell>
        </row>
        <row r="1128">
          <cell r="E1128" t="str">
            <v>R7 MKS SUD PT3 GRAND SULAWESI</v>
          </cell>
          <cell r="F1128" t="str">
            <v>TA</v>
          </cell>
          <cell r="G1128" t="str">
            <v>PO / SP</v>
          </cell>
          <cell r="H1128" t="str">
            <v>C.Tel.77/LG 000/DR7-12700000/2021</v>
          </cell>
          <cell r="I1128" t="str">
            <v xml:space="preserve">K.TEL.001004/HK.810/DR7-10400000/2021       </v>
          </cell>
          <cell r="J1128">
            <v>44300</v>
          </cell>
          <cell r="K1128">
            <v>44389</v>
          </cell>
          <cell r="L1128">
            <v>202224254</v>
          </cell>
          <cell r="M1128">
            <v>41264292</v>
          </cell>
          <cell r="N1128">
            <v>243488546</v>
          </cell>
          <cell r="O1128">
            <v>203650490</v>
          </cell>
          <cell r="P1128">
            <v>40867920</v>
          </cell>
          <cell r="Q1128">
            <v>244518410</v>
          </cell>
          <cell r="S1128">
            <v>104</v>
          </cell>
          <cell r="T1128">
            <v>0</v>
          </cell>
          <cell r="U1128">
            <v>500</v>
          </cell>
          <cell r="W1128" t="str">
            <v>#REF!</v>
          </cell>
          <cell r="X1128" t="str">
            <v>#REF!</v>
          </cell>
          <cell r="Y1128" t="str">
            <v>10. GR</v>
          </cell>
        </row>
        <row r="1129">
          <cell r="E1129" t="str">
            <v>R7 MKS JNP PT3 PERUMAHAN AGANG JENE BAPETARUM GANRANG BATU GANTINGA</v>
          </cell>
          <cell r="F1129" t="str">
            <v>TA</v>
          </cell>
          <cell r="G1129" t="str">
            <v>PO / SP</v>
          </cell>
          <cell r="H1129" t="str">
            <v>C.Tel.77/LG 000/DR7-12700000/2021</v>
          </cell>
          <cell r="I1129" t="str">
            <v xml:space="preserve">K.TEL.001004/HK.810/DR7-10400000/2021       </v>
          </cell>
          <cell r="J1129">
            <v>44300</v>
          </cell>
          <cell r="K1129">
            <v>44389</v>
          </cell>
          <cell r="L1129">
            <v>631906507</v>
          </cell>
          <cell r="M1129">
            <v>160709144</v>
          </cell>
          <cell r="N1129">
            <v>792615651</v>
          </cell>
          <cell r="O1129">
            <v>638230457</v>
          </cell>
          <cell r="P1129">
            <v>158366909</v>
          </cell>
          <cell r="Q1129">
            <v>796597366</v>
          </cell>
          <cell r="R1129">
            <v>796597366</v>
          </cell>
          <cell r="S1129">
            <v>376</v>
          </cell>
          <cell r="T1129">
            <v>0</v>
          </cell>
          <cell r="U1129">
            <v>2146</v>
          </cell>
          <cell r="W1129" t="str">
            <v>#REF!</v>
          </cell>
          <cell r="X1129" t="str">
            <v>#REF!</v>
          </cell>
          <cell r="Y1129" t="str">
            <v>10. GR</v>
          </cell>
        </row>
        <row r="1130">
          <cell r="E1130" t="str">
            <v>R7 MKS JNP PT3 CLUSTER SMA 2 BINAMU JNP</v>
          </cell>
          <cell r="F1130" t="str">
            <v>TA</v>
          </cell>
          <cell r="G1130" t="str">
            <v>PO / SP</v>
          </cell>
          <cell r="H1130" t="str">
            <v>C.Tel.77/LG 000/DR7-12700000/2021</v>
          </cell>
          <cell r="I1130" t="str">
            <v xml:space="preserve">K.TEL.001004/HK.810/DR7-10400000/2021       </v>
          </cell>
          <cell r="J1130">
            <v>44300</v>
          </cell>
          <cell r="K1130">
            <v>44389</v>
          </cell>
          <cell r="L1130">
            <v>101649537</v>
          </cell>
          <cell r="M1130">
            <v>20609791</v>
          </cell>
          <cell r="N1130">
            <v>122259328</v>
          </cell>
          <cell r="O1130">
            <v>92613171</v>
          </cell>
          <cell r="P1130">
            <v>20382242</v>
          </cell>
          <cell r="Q1130">
            <v>112995413</v>
          </cell>
          <cell r="R1130">
            <v>112995413</v>
          </cell>
          <cell r="S1130">
            <v>56</v>
          </cell>
          <cell r="T1130">
            <v>0</v>
          </cell>
          <cell r="U1130">
            <v>261</v>
          </cell>
          <cell r="W1130" t="str">
            <v>#REF!</v>
          </cell>
          <cell r="X1130" t="str">
            <v>#REF!</v>
          </cell>
          <cell r="Y1130" t="str">
            <v>10. GR</v>
          </cell>
        </row>
        <row r="1131">
          <cell r="E1131" t="str">
            <v>R7 MKS JNP PT3 CLUSTER BONTOCINI DESA BULO BULO</v>
          </cell>
          <cell r="F1131" t="str">
            <v>TA</v>
          </cell>
          <cell r="G1131" t="str">
            <v>PO / SP</v>
          </cell>
          <cell r="H1131" t="str">
            <v>C.Tel.77/LG 000/DR7-12700000/2021</v>
          </cell>
          <cell r="I1131" t="str">
            <v xml:space="preserve">K.TEL.001004/HK.810/DR7-10400000/2021       </v>
          </cell>
          <cell r="J1131">
            <v>44300</v>
          </cell>
          <cell r="K1131">
            <v>44389</v>
          </cell>
          <cell r="L1131">
            <v>712469121</v>
          </cell>
          <cell r="M1131">
            <v>156395202</v>
          </cell>
          <cell r="N1131">
            <v>868864323</v>
          </cell>
          <cell r="O1131">
            <v>692670344</v>
          </cell>
          <cell r="P1131">
            <v>156556640</v>
          </cell>
          <cell r="Q1131">
            <v>849226984</v>
          </cell>
          <cell r="R1131">
            <v>849226984</v>
          </cell>
          <cell r="S1131">
            <v>272</v>
          </cell>
          <cell r="T1131">
            <v>0</v>
          </cell>
          <cell r="U1131">
            <v>1380</v>
          </cell>
          <cell r="W1131" t="str">
            <v>#REF!</v>
          </cell>
          <cell r="X1131" t="str">
            <v>#REF!</v>
          </cell>
          <cell r="Y1131" t="str">
            <v>10. GR</v>
          </cell>
        </row>
        <row r="1132">
          <cell r="E1132" t="str">
            <v>R7 MKS PKN PT3 KAMPUNG PASUI</v>
          </cell>
          <cell r="F1132" t="str">
            <v>TA</v>
          </cell>
          <cell r="G1132" t="str">
            <v>PO / SP</v>
          </cell>
          <cell r="H1132" t="str">
            <v>C.Tel.77/LG 000/DR7-12700000/2021</v>
          </cell>
          <cell r="I1132" t="str">
            <v xml:space="preserve">K.TEL.001004/HK.810/DR7-10400000/2021       </v>
          </cell>
          <cell r="J1132">
            <v>44300</v>
          </cell>
          <cell r="K1132">
            <v>44389</v>
          </cell>
          <cell r="L1132">
            <v>119318068</v>
          </cell>
          <cell r="M1132">
            <v>26950277</v>
          </cell>
          <cell r="N1132">
            <v>146268345</v>
          </cell>
          <cell r="O1132">
            <v>120555480</v>
          </cell>
          <cell r="P1132">
            <v>26593382</v>
          </cell>
          <cell r="Q1132">
            <v>147148862</v>
          </cell>
          <cell r="R1132">
            <v>147148862</v>
          </cell>
          <cell r="S1132">
            <v>88</v>
          </cell>
          <cell r="T1132">
            <v>0</v>
          </cell>
          <cell r="U1132">
            <v>355</v>
          </cell>
          <cell r="W1132" t="str">
            <v>#REF!</v>
          </cell>
          <cell r="X1132" t="str">
            <v>#REF!</v>
          </cell>
          <cell r="Y1132" t="str">
            <v>10. GR</v>
          </cell>
        </row>
        <row r="1133">
          <cell r="E1133" t="str">
            <v>R7 MKS PNK PT3 BTN MINASA INDAH RESIDENCE</v>
          </cell>
          <cell r="F1133" t="str">
            <v>TA</v>
          </cell>
          <cell r="G1133" t="str">
            <v>PO / SP</v>
          </cell>
          <cell r="H1133" t="str">
            <v>C.Tel.77/LG 000/DR7-12700000/2021</v>
          </cell>
          <cell r="I1133" t="str">
            <v xml:space="preserve">K.TEL.001004/HK.810/DR7-10400000/2021       </v>
          </cell>
          <cell r="J1133">
            <v>44300</v>
          </cell>
          <cell r="K1133">
            <v>44389</v>
          </cell>
          <cell r="L1133">
            <v>23917346</v>
          </cell>
          <cell r="M1133">
            <v>6353892</v>
          </cell>
          <cell r="N1133">
            <v>30271238</v>
          </cell>
          <cell r="O1133">
            <v>44747456</v>
          </cell>
          <cell r="P1133">
            <v>9500048</v>
          </cell>
          <cell r="Q1133">
            <v>54247504</v>
          </cell>
          <cell r="R1133">
            <v>54247504</v>
          </cell>
          <cell r="S1133">
            <v>40</v>
          </cell>
          <cell r="T1133">
            <v>0</v>
          </cell>
          <cell r="U1133">
            <v>80</v>
          </cell>
          <cell r="W1133" t="str">
            <v>#REF!</v>
          </cell>
          <cell r="X1133" t="str">
            <v>#REF!</v>
          </cell>
          <cell r="Y1133" t="str">
            <v>10. GR</v>
          </cell>
        </row>
        <row r="1134">
          <cell r="E1134" t="str">
            <v>R7 MKS SUG PT3 POROS GALESONG UTARA</v>
          </cell>
          <cell r="F1134" t="str">
            <v>TA</v>
          </cell>
          <cell r="G1134" t="str">
            <v>PO / SP</v>
          </cell>
          <cell r="H1134" t="str">
            <v>C.Tel.77/LG 000/DR7-12700000/2021</v>
          </cell>
          <cell r="I1134" t="str">
            <v xml:space="preserve">K.TEL.001004/HK.810/DR7-10400000/2021       </v>
          </cell>
          <cell r="J1134">
            <v>44300</v>
          </cell>
          <cell r="K1134">
            <v>44389</v>
          </cell>
          <cell r="L1134">
            <v>333207519</v>
          </cell>
          <cell r="M1134">
            <v>94210289</v>
          </cell>
          <cell r="N1134">
            <v>427417808</v>
          </cell>
          <cell r="O1134">
            <v>347194181</v>
          </cell>
          <cell r="P1134">
            <v>96149940</v>
          </cell>
          <cell r="Q1134">
            <v>443344121</v>
          </cell>
          <cell r="R1134">
            <v>443344121</v>
          </cell>
          <cell r="S1134">
            <v>240</v>
          </cell>
          <cell r="T1134">
            <v>0</v>
          </cell>
          <cell r="U1134">
            <v>841</v>
          </cell>
          <cell r="W1134" t="str">
            <v>#REF!</v>
          </cell>
          <cell r="X1134" t="str">
            <v>#REF!</v>
          </cell>
          <cell r="Y1134" t="str">
            <v>10. GR</v>
          </cell>
        </row>
        <row r="1135">
          <cell r="E1135" t="str">
            <v>R7 MKS WTP PT3 BTN CILALLANG</v>
          </cell>
          <cell r="F1135" t="str">
            <v>TA</v>
          </cell>
          <cell r="G1135" t="str">
            <v>PO / SP</v>
          </cell>
          <cell r="H1135" t="str">
            <v>C.Tel.77/LG 000/DR7-12700000/2021</v>
          </cell>
          <cell r="I1135" t="str">
            <v xml:space="preserve">K.TEL.001004/HK.810/DR7-10400000/2021       </v>
          </cell>
          <cell r="J1135">
            <v>44300</v>
          </cell>
          <cell r="K1135">
            <v>44389</v>
          </cell>
          <cell r="L1135">
            <v>334604755</v>
          </cell>
          <cell r="M1135">
            <v>72101352</v>
          </cell>
          <cell r="N1135">
            <v>406706107</v>
          </cell>
          <cell r="O1135">
            <v>328047618</v>
          </cell>
          <cell r="P1135">
            <v>69700765</v>
          </cell>
          <cell r="Q1135">
            <v>397748383</v>
          </cell>
          <cell r="R1135">
            <v>397748383</v>
          </cell>
          <cell r="S1135">
            <v>248</v>
          </cell>
          <cell r="T1135">
            <v>0</v>
          </cell>
          <cell r="U1135">
            <v>921</v>
          </cell>
          <cell r="W1135" t="str">
            <v>#REF!</v>
          </cell>
          <cell r="X1135" t="str">
            <v>#REF!</v>
          </cell>
          <cell r="Y1135" t="str">
            <v>10. GR</v>
          </cell>
        </row>
        <row r="1136">
          <cell r="E1136" t="str">
            <v>R7 MKS SUD PT3 Kompleks samping Alfamart - Kompleks Permata Indah Bandara - Perum_Mutiara_Kariango_Sud - GriyaMarosIndah_Batangase_Sud - SUD-BTN Solindo Maros</v>
          </cell>
          <cell r="F1136" t="str">
            <v>TA</v>
          </cell>
          <cell r="G1136" t="str">
            <v>PO / SP</v>
          </cell>
          <cell r="H1136" t="str">
            <v>C.Tel.77/LG 000/DR7-12700000/2021</v>
          </cell>
          <cell r="I1136" t="str">
            <v xml:space="preserve">K.TEL.001004/HK.810/DR7-10400000/2021       </v>
          </cell>
          <cell r="J1136">
            <v>44300</v>
          </cell>
          <cell r="K1136">
            <v>44389</v>
          </cell>
          <cell r="L1136">
            <v>2219883045</v>
          </cell>
          <cell r="M1136">
            <v>502063443</v>
          </cell>
          <cell r="N1136">
            <v>2721946488</v>
          </cell>
          <cell r="O1136">
            <v>0</v>
          </cell>
          <cell r="P1136">
            <v>0</v>
          </cell>
          <cell r="Q1136">
            <v>0</v>
          </cell>
          <cell r="R1136">
            <v>2721946488</v>
          </cell>
          <cell r="S1136">
            <v>1200</v>
          </cell>
          <cell r="T1136">
            <v>0</v>
          </cell>
          <cell r="U1136">
            <v>3756</v>
          </cell>
          <cell r="W1136" t="str">
            <v>#REF!</v>
          </cell>
          <cell r="X1136" t="str">
            <v>#REF!</v>
          </cell>
          <cell r="Y1136" t="str">
            <v>04. Instalasi</v>
          </cell>
        </row>
        <row r="1137">
          <cell r="E1137" t="str">
            <v>R7 MKS TMA PT3 ROYAL SENTRALAND</v>
          </cell>
          <cell r="F1137" t="str">
            <v>TA</v>
          </cell>
          <cell r="G1137" t="str">
            <v>PO / SP</v>
          </cell>
          <cell r="H1137" t="str">
            <v>C.Tel.77/LG 000/DR7-12700000/2021</v>
          </cell>
          <cell r="I1137" t="str">
            <v xml:space="preserve">K.TEL.001004/HK.810/DR7-10400000/2021       </v>
          </cell>
          <cell r="J1137">
            <v>44300</v>
          </cell>
          <cell r="K1137">
            <v>44389</v>
          </cell>
          <cell r="L1137">
            <v>1422747854</v>
          </cell>
          <cell r="M1137">
            <v>359132004</v>
          </cell>
          <cell r="N1137">
            <v>1781879858</v>
          </cell>
          <cell r="O1137">
            <v>0</v>
          </cell>
          <cell r="P1137">
            <v>0</v>
          </cell>
          <cell r="Q1137">
            <v>0</v>
          </cell>
          <cell r="R1137">
            <v>1781879858</v>
          </cell>
          <cell r="S1137">
            <v>1104</v>
          </cell>
          <cell r="T1137">
            <v>0</v>
          </cell>
          <cell r="U1137">
            <v>469</v>
          </cell>
          <cell r="W1137" t="str">
            <v>#REF!</v>
          </cell>
          <cell r="X1137" t="str">
            <v>#REF!</v>
          </cell>
          <cell r="Y1137" t="str">
            <v>04. Instalasi</v>
          </cell>
        </row>
        <row r="1138">
          <cell r="E1138" t="str">
            <v>R7 PRE BAR PT3 NEW DIST 1 &amp; 3 PEKKAE</v>
          </cell>
          <cell r="F1138" t="str">
            <v>TA</v>
          </cell>
          <cell r="G1138" t="str">
            <v>PO / SP</v>
          </cell>
          <cell r="H1138" t="str">
            <v>C.Tel.93/LG 000/DR7-12700000/2021</v>
          </cell>
          <cell r="I1138" t="str">
            <v>K.TEL.001325/HK.810/DR7-10400000/2021</v>
          </cell>
          <cell r="J1138">
            <v>44309</v>
          </cell>
          <cell r="K1138">
            <v>44353</v>
          </cell>
          <cell r="L1138">
            <v>254074467</v>
          </cell>
          <cell r="M1138">
            <v>60776100</v>
          </cell>
          <cell r="N1138">
            <v>314850567</v>
          </cell>
          <cell r="O1138">
            <v>0</v>
          </cell>
          <cell r="P1138">
            <v>0</v>
          </cell>
          <cell r="Q1138">
            <v>0</v>
          </cell>
          <cell r="R1138">
            <v>314850567</v>
          </cell>
          <cell r="S1138">
            <v>160</v>
          </cell>
          <cell r="T1138">
            <v>0</v>
          </cell>
          <cell r="U1138">
            <v>438</v>
          </cell>
          <cell r="Y1138" t="str">
            <v>10. GR</v>
          </cell>
        </row>
        <row r="1139">
          <cell r="E1139" t="str">
            <v>NEW PLAN SINJAI 1</v>
          </cell>
          <cell r="F1139" t="str">
            <v>TA</v>
          </cell>
          <cell r="G1139" t="str">
            <v/>
          </cell>
          <cell r="H1139" t="str">
            <v>C.Tel.106/LG 000/DR7-12700000/2021</v>
          </cell>
          <cell r="L1139">
            <v>119465080</v>
          </cell>
          <cell r="M1139">
            <v>51911889</v>
          </cell>
          <cell r="N1139">
            <v>171376969</v>
          </cell>
          <cell r="O1139">
            <v>0</v>
          </cell>
          <cell r="P1139">
            <v>0</v>
          </cell>
          <cell r="Q1139">
            <v>0</v>
          </cell>
          <cell r="R1139">
            <v>171376969</v>
          </cell>
          <cell r="S1139">
            <v>0</v>
          </cell>
          <cell r="T1139">
            <v>0</v>
          </cell>
          <cell r="U1139">
            <v>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5:32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1646 157 3481,'-34'-24'464,"-1"0"0,-39-21 0,53 34-527,1 2-1,-1 0 1,-1 2 0,1 0-1,-37-5 1,19 7 166,-1 2 0,1 2 0,-1 2 0,-72 10 0,52 0 367,2 2 0,-90 32 1,108-29-296,0 1 0,1 4 0,1 0 1,1 0-1,1 5 0,-35 29 1,31-19 140,1 1 0,2 2 0,2 2 0,-44 67 0,40-44-45,3 2 0,2 1 0,3 1-1,4 2 1,2 0 0,4 3 0,-17 99 0,29-115-183,2 1 1,3 0-1,2 1 0,7 57 0,-1-78-2,1 0 0,2 0-1,2-1 1,2-2 0,1 1 0,1 1-1,22 38 1,-8-28 55,3-3 0,1-2 0,2 0 0,2-1 0,2-2 0,1-2 0,46 34 0,-60-52-94,3-1-1,-1-2 1,0-1 0,2-2-1,0 1 1,0-4-1,1 2 1,1-3-1,0-2 1,0 0 0,37 2-1,-30-6 21,1-2 0,0-2-1,-1-2 1,1-1 0,-1-1-1,1-2 1,-1-3 0,59-21-1,-28 1 166,-1-1-1,96-62 0,106-106 339,-217 155-490,-3-2-1,-2-2 0,58-76 1,-90 104-68,60-78 258,100-173-1,-157 237-181,-1 0 1,-2-2-1,-2 1 0,-1 0 0,-1-2 1,-2-1-1,-2 1 0,-2-1 0,2-61 0,-9 52-15,-1 2-1,-3 0 0,-1 0 0,-22-71 0,18 81-39,-3 0 0,0 1 1,-2 1-1,-2-1 0,0 3 1,-28-34-1,31 45-21,-2 2-1,0 0 1,0 1-1,-2 1 1,0 1-1,-1 0 1,0 1-1,-1 2 1,-1-1 0,0 4-1,0-2 1,-1 3-1,-1-1 1,0 3-1,0 1 1,0-1-1,-45-2 1,13 7-486,1 1 1,-1 2-1,0 3 0,1 4 1,-67 17-1,-38 17-2721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7:23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0 162 4241,'8'14'2187,"8"12"-1988,-15-25 76,0 0 0,-1 0-1,1 0 1,0 0 0,0 0-1,0 0 1,0-1 0,0 1 0,0 0-1,0-1 1,0 1 0,0-1-1,0 1 1,1-1 0,-1 1-1,0-1 1,0 0 0,2 1 0,-1 12 402,-2 42-305,-1-44-347,1 0 0,0 0 1,0-1-1,1 1 0,1 0 0,0 0 0,0 0 0,1-1 0,1 1 0,4 10 0,9 9 118,2-1 0,45 54-1,-63-82-129,0 0 0,0 0-1,0 0 1,0 0 0,1 0-1,-1 0 1,0 0 0,1 0 0,-1 0-1,0-1 1,1 1 0,-1-1-1,1 1 1,-1-1 0,1 1-1,-1-1 1,1 0 0,-1 0-1,1 0 1,0 0 0,-1 0 0,1 0-1,-1 0 1,1 0 0,-1 0-1,1-1 1,-1 1 0,1-1-1,-1 1 1,1-1 0,-1 0 0,3-1-1,4-3 65,-1-1-1,1 0 1,-1 0-1,10-11 1,-3 3 25,27-28 170,-1-2 1,-2-1-1,54-84 0,18-26 21,-46 63-225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7:24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14 105 9658,'-6'-3'2512,"-1"2"-1395,10 14-1264,28 49 127,-17-35 171,-1 1 1,-1 1 0,9 30 0,-14-29 138,12 39 515,-17-62-729,1-1 1,-1 0-1,2 0 1,-1 0-1,1-1 1,-1 1-1,1-1 0,7 7 1,0-1-33,-8-7-30,0-1 0,0 0 0,1 0 0,-1 0 0,1 0 0,0 0 0,7 3 0,-9-6-10,-1 1 1,1-1 0,-1 0-1,1 0 1,-1 0 0,1 0-1,0 0 1,-1 0-1,1 0 1,-1 0 0,1-1-1,-1 1 1,1-1 0,-1 1-1,1-1 1,-1 0-1,1 1 1,-1-1 0,1 0-1,-1 0 1,0 0 0,0 0-1,1 0 1,-1 0-1,0 0 1,0-1 0,1-1-1,90-120 282,-33 40-44,-14 25 91,83-84 0,-28 48-197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0:53.1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0 135 2441,'1'-1'68,"-1"1"1,1 0 0,-1 0 0,0 0-1,1-1 1,-1 1 0,1 0 0,-1 0-1,1 0 1,-1 0 0,1 0 0,-1 0-1,1 0 1,-1 0 0,0 0 0,1 0-1,-1 0 1,1 0 0,-1 0 0,1 0 0,-1 0-1,1 1 1,-1-1 0,0 0 0,1 0-1,-1 0 1,1 1 0,-1-1 0,0 0-1,1 1 1,0 0 0,8 16 788,-4-5-800,37 105 1452,-32-86-897,0 0 1,2-1-1,31 57 1,-42-84-595,1-1 1,-1 0-1,1 0 1,-1 0-1,1 0 1,0 0-1,0 0 0,0-1 1,0 1-1,0 0 1,0-1-1,0 0 1,3 2-1,-3-3 3,-1 0 0,0 0 0,1 0 0,-1 0 0,1 0 0,-1 0 0,0 0 0,1-1-1,-1 1 1,0 0 0,1-1 0,-1 1 0,0-1 0,0 0 0,0 1 0,1-1 0,-1 0 0,0 0 0,0 1 0,0-1 0,0 0 0,0 0 0,0 0-1,0 0 1,-1-1 0,1 1 0,0-1 0,261-298 1718,-247 284-1704,127-140 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9:10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0 351 2489,'3'-1'-80,"1"1"1,-1-1-1,0 0 1,1 0-1,-1 0 1,0 0-1,0 0 1,0-1-1,0 1 1,0-1-1,4-3 1,28-25-115,-35 29 204,12-10 502,-1-1 0,17-24 0,-23 29-1,-1 0 1,0 0-1,0 0 0,-1 0 0,1-1 0,-2 1 0,4-14 0,-6 19-307,0-1 0,1 1-1,-1 0 1,-1 0 0,1 0-1,0 0 1,0-1 0,-1 1-1,1 0 1,-1 0 0,0 0-1,0 0 1,0 0 0,0 0-1,-2-3 1,-2-5 2329,9 19-2050,-1 2-402,2-1 0,0 1 1,0-1-1,10 14 0,-7-12 9,-1 0 0,0 0-1,7 22 1,-4-5 97,1 0 180,18 38 0,-25-60-268,-1 0 0,2 0 0,-1 0-1,1-1 1,0 1 0,0-1 0,1-1 0,0 1 0,0-1 0,10 7 0,-11-9-50,0-1 1,1 0-1,-1 0 1,1-1-1,-1 0 1,1 0 0,0 0-1,-1 0 1,1-1-1,0 0 1,0 0-1,-1-1 1,1 1-1,0-1 1,-1 0-1,1-1 1,-1 0 0,1 0-1,6-3 1,12-6 133,0-2 1,40-27-1,-53 32-83,55-37 175,72-63 0,-65 44-547,4 3 0,105-60 66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9:31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0 104 3097,'2'0'139,"0"1"1,0 0-1,0-1 1,0 1 0,0 0-1,-1 1 1,1-1-1,0 0 1,-1 0 0,1 1-1,1 1 1,0 0-28,21 20-66,-1 2 0,-2 0 0,21 31 0,34 41 1037,-66-87-767,0 0 0,1 0-1,0-1 1,1 0 0,-1-1 0,19 10 0,-26-16-218,0 0 1,1 0 0,-1-1-1,1 1 1,-1-1-1,1 0 1,0 0-1,0 0 1,-1-1 0,1 0-1,0 0 1,0 0-1,0 0 1,-1-1 0,1 1-1,0-2 1,8-1-1,-5-1-24,-1 0 0,1 0 0,-1-1 1,0 0-1,0 0 0,-1 0 0,1-1 0,-1 0 0,7-10 0,75-94 248,40-46-424,-49 77-1072,-55 57 513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0.9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1 161 4041,'0'-1'59,"1"0"0,-1 0 0,1 0 0,-1 0 0,1 0 0,-1 0 0,1 1 0,0-1 0,-1 0 0,1 0 0,0 1 0,0-1 1,-1 0-1,1 1 0,0-1 0,0 1 0,0-1 0,0 1 0,0 0 0,0-1 0,0 1 0,0 0 0,0-1 0,0 1 0,0 0 0,0 0 0,0 0 0,0 0 0,0 0 0,0 0 0,0 0 1,0 1-1,0-1 0,0 0 0,0 0 0,0 1 0,0-1 0,2 2 0,0-1-37,0 1 0,0 1 1,0-1-1,0 0 0,0 1 1,0-1-1,-1 1 0,1 0 0,3 5 1,30 54 745,-23-39-352,1 0 1,1-1-1,25 29 1,-37-47-374,1 0 1,0 0 0,0-1-1,1 0 1,-1 0 0,1 0 0,-1 0-1,1-1 1,0 1 0,0-1-1,0 0 1,0-1 0,1 1 0,-1-1-1,7 1 1,-4-2 1,0 0 1,-1-1-1,1 0 0,-1 0 1,1 0-1,-1-1 0,1 0 0,-1-1 1,13-5-1,2-4 8,-1-2 1,0 0-1,0-1 0,-1-1 1,26-27-1,-12 9-81,168-152-1164,-140 138-1124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1.6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61 2905,'-25'-36'1497,"5"11"3159,26 57-4143,-5-29-483,4 23 207,1-1 1,2 0 0,0-1-1,16 31 1,-22-49-211,1 0-1,1-1 1,-1 1 0,1-1-1,0 0 1,0 0 0,0 0 0,1 0-1,0-1 1,0 0 0,0 0 0,0 0-1,1-1 1,-1 1 0,1-1 0,0-1-1,0 1 1,0-1 0,0 0-1,0 0 1,1-1 0,-1 0 0,1 0-1,6 0 1,4-3 3,0 0 0,-1-1 0,1 0 0,-1-2 1,0 0-1,0-1 0,0 0 0,15-9 0,188-108-1406,-102 49-1014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2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85 6465,'10'16'577,"1"0"0,-2 0 0,0 1 0,11 31 0,-14-30-396,2 0 1,0-1-1,1 0 0,15 21 1,-21-35-116,-1 0 0,1 0 0,0 0 0,0 0 0,0-1 0,0 1 0,1-1 0,-1 0 0,1 0 0,-1 0 0,1 0 0,0 0 0,-1-1 0,8 2 0,-5-2 10,1-1-1,-1 1 1,0-1-1,0 0 1,0-1-1,0 1 1,1-1 0,10-4-1,4-2 35,-1-2 0,1 0-1,-2-1 1,26-18 0,133-97-241,-49 33-1470,-44 35-429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2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39 36 2665,'-15'-15'2080,"13"12"-1993,0 1 0,0 0 0,0 0 0,0 0-1,0 0 1,-1 0 0,1 0 0,-5-2 0,10 8-104,0 1 1,-1 0-1,1-1 1,-1 1 0,2 9-1,1-1 156,12 32 488,-11-29-317,0 0 0,0 0 1,1 0-1,1-1 0,10 14 1,-15-25-225,0-1 0,0 1 1,1-1-1,-1 0 0,0 1 1,1-2-1,0 1 0,0 0 1,0-1-1,0 0 0,0 0 1,1 0-1,-1 0 0,0-1 1,1 1-1,0-1 0,-1 0 1,1-1-1,-1 1 0,1-1 1,0 0-1,0 0 0,5-1 0,6-1 60,0-1-1,0-1 0,-1-1 0,0 0 1,18-8-1,-1-3-149,40-26 1,18-19-483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3.3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19 151 5953,'-4'-11'576,"1"1"0,0-1-1,0 0 1,-1-22 0,3 29-591,1 1 0,-1-1 1,1 0-1,0 1 0,0-1 1,1 0-1,-1 1 0,1-1 0,0 1 1,0-1-1,0 1 0,0-1 1,1 1-1,0 0 0,-1-1 1,1 1-1,0 0 0,4-4 0,-5 6 16,-1 1 0,1-1-1,-1 1 1,1 0-1,0-1 1,-1 1-1,1 0 1,0 0-1,-1-1 1,1 1 0,0 0-1,-1 0 1,1 0-1,0 0 1,-1 0-1,1 0 1,0 0-1,-1 0 1,1 0-1,0 0 1,0 0 0,-1 1-1,1-1 1,0 0-1,-1 0 1,1 1-1,-1-1 1,1 0-1,0 1 1,-1-1 0,1 1-1,-1-1 1,1 1-1,0 0 1,19 23 324,-12-14-93,3 3-78,0-1 0,1 0 1,1-1-1,0-1 0,1 0 0,0-1 1,0 0-1,1-1 0,0-1 1,0 0-1,1-1 0,0-1 1,0 0-1,0-1 0,1-1 1,-1 0-1,1-1 0,0-1 1,-1-1-1,1 0 0,0-1 0,0-1 1,32-8-1,-28 3-348,-1 0 0,22-11-1,47-33-1308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7:52.2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354 534 1264,'-2'7'800,"-2"0"-656,2-8 661,2 4-80,18 531 3449,25-1-2715,-32-198-108,-14-269-998,-3 2-1,-28 127 1,26-160-290,5-20-28,0 1 0,-2-1-1,0 1 1,0-2 0,-1 1 0,-9 15 0,13-27-24,2-2-9,-1 0 1,1 0-1,-1 0 0,1-1 0,0 1 1,-1 0-1,1-1 0,-1 1 1,0 0-1,1 0 0,-1-1 1,0 2-1,1-1 0,-1-1 0,0 1 1,0-1-1,0 1 0,1-1 1,-1 1-1,0-1 0,0 1 1,0-1-1,0 0 0,0 0 0,0 1 1,0-1-1,0 0 0,0 0 1,0 0-1,-1 0 0,-7-8-328</inkml:trace>
  <inkml:trace contextRef="#ctx0" brushRef="#br0" timeOffset="1880.86">288 586 7009,'19'-18'1640,"32"-23"0,-41 35-1667,0-1 1,1 1 0,0 0 0,0 2 0,19-5-1,7-1-17,-2 4 0,2 1 0,56-1 0,113 12-13,-50 0 228,364-32 1099,-301 10-944,504-14 506,-211-3-349,0-23-147,189-17 96,1376-70 380,-1730 141-670,-6 0-97,107-10 35,-127-4 58,-172 5-85,516-16 35,-401 15-78,70-2 5,-309 14-14,141 4-8,-139-1 4,0 2-1,-1-1 1,1 2 0,29 13 0,42 12 55,164 33 0,-179-47-43,-75-15 0,-1 0 1,0 0-1,-1 1 1,1 0-1,0 2 1,-1-2-1,0 1 1,1 1-1,-3-1 1,2 1-1,0 0 1,-1 1-1,0 0 1,0-1-1,-1 1 1,0 0-1,7 13 1,-4-4-4,-1-1-1,0 1 1,-1 0 0,0 1 0,-1-1 0,-1 1-1,3 27 1,-3 276 209,-2-28-31,4-168 18,-22 242 0,6-283-39,-3-1 0,-3-1-1,-53 149 1,66-219-101,0-1 1,0 0-1,0 0 1,-1 0-1,-12 15 1,15-21-38,-1 0 1,1-1-1,-1 0 1,0 0-1,0 0 1,0 0-1,0 1 1,-1-1 0,1 0-1,0-1 1,-1 0-1,1 1 1,-2-1-1,2-1 1,-1 1-1,0 0 1,1-1 0,-6 0-1,4 0-6,0 0-1,0 0 1,0-1 0,1 0-1,-1 0 1,0 0-1,1 0 1,-1-1 0,1 0-1,-1 0 1,-5-5-1,1 1-116,-1-3-1,1 1 1,-11-11 0,11 8-157,1 4 87,-1 0 1,1 0 0,-1 0-1,0 1 1,0 1 0,-1 0-1,0 1 1,0 0 0,0-1-1,0 2 1,-12-1 0,-13-4-58,-72-1 0,74 7 137,-93-4 60,-205 20 1,90 16 145,-263 14 240,-215-90 727,275 6-724,-698 21-132,518 18-217,-563 1-10,791 4-1,-609 20 6,883-18-9,-252 18-4,-616 93-4,648-58-5,-34 4 17,0-31 5,278-26-466,51-2-523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4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30 163 6001,'-9'-9'2337,"-5"-2"-1359,9 12-949,4 9 71,2-3-64,0 0 0,0 0 0,0 0 0,1 0 0,0 0 0,1-1 0,-1 1 0,1 0 0,1-1 0,-1 0 0,1 0 0,0 0 0,0 0 0,1-1 0,10 10 0,-11-11 77,1 0 0,0 0 0,0-1 1,0 0-1,1 0 0,-1 0 0,1 0 0,0-1 1,-1 0-1,1 0 0,0-1 0,0 0 1,1 0-1,-1 0 0,0 0 0,0-1 0,0 0 1,10-2-1,-2-1-4,1-1-1,-1 0 1,0-1 0,0-1 0,0 0 0,-1-1-1,0 0 1,18-14 0,8-10-349,42-41 1,-13 6-1208,1-3-1240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0:34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4289,'1'0'1400,"9"4"-1408,-3 8 8,6 5 336,6 5 208,0 8 305,1 6 79,2 1-64,0-2-56,-1-6-48,5-9-48,5-15-127,10-10-97,27-35-328,15-18-712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14:30.3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73 3009,'-46'-49'7191,"66"86"-6959,2 0 1,1-2 0,2 0-1,1-2 1,2-1 0,1-1 0,53 43-1,-81-73-213,0 0-1,-1 0 0,1-1 0,0 1 1,0 0-1,-1-1 0,1 1 1,0 0-1,0-1 0,0 1 0,0-1 1,0 0-1,0 1 0,0-1 1,0 0-1,0 1 0,0-1 0,0 0 1,0 0-1,0 0 0,0 0 1,0 0-1,0 0 0,0 0 1,0 0-1,0-1 0,0 1 0,0 0 1,0 0-1,0-1 0,0 1 1,0-1-1,0 1 0,0-1 0,0 1 1,0-1-1,-1 0 0,1 1 1,0-1-1,0 0 0,-1 0 0,1 0 1,0 1-1,-1-1 0,1 0 1,0-2-1,2-5 124,1 1 0,-2-1 0,1 0 0,2-16 0,-5 23-141,13-63 212,3 1 0,31-81 0,-44 138-210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14:32.8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12734 551 6705,'-1'0'161,"0"1"-1,1-1 0,-1 1 0,0 0 0,0-1 0,1 1 0,-1 0 1,0-1-1,1 1 0,-1 0 0,1 0 0,-1 0 0,1 0 0,0-1 1,-1 2-1,-4 28-577,4-22 624,-2 37-161,2 1 0,9 79 0,-3-53 163,7 202 1868,-30 383 1,-18 189 858,84-7-1241,-38-720-1193,-5 0 0,-5-1 1,-21 167-1,19-274-480,-14 102 4,-2 136 0,18-240-733,1-17-1178,-1-12-930</inkml:trace>
  <inkml:trace contextRef="#ctx0" brushRef="#br0" timeOffset="1628.74">12790 795 5649,'173'-51'4188,"230"-59"-3887,-290 84 256,1 5-1,1 5 0,1 4 1,141 7-1,130 32 374,64 2-2,367-41 70,-394-1-648,715-61 322,-213 2 158,100 49-342,-397 15-73,-409 3-367,489-9 90,-343 15-24,39 1-40,-377-3-71,928 4 69,-66-9-21,-598-3-46,189-31-5,-419 35 5,78 1-1,30-1 3,-160 4-9,0 0 0,0 2-1,0-1 1,0 1 0,-1 1 0,1-1 0,0 2-1,16 5 1,-22-7 1,0 1 0,0 0 0,0 1 1,0-1-1,-1 0 0,1 1 0,-1-1 0,0 1 0,1 0 0,-1 0 0,0 0 1,-1 1-1,1 0 0,0 0 0,-1-1 0,0 1 0,0 0 0,0-1 1,0 1-1,-1 1 0,1-1 0,0 6 0,5 45 4,7 40 2,1-24-2,2 3 8,11 120 0,-30-86 6,-1-87-11,2 0-1,1 2 0,0-1 1,2 0-1,1-1 1,5 26-1,29 68 14,12 48-4,-44-139-12,-1 0 0,0 0-1,-2 2 1,-1 46 0,-13 57 24,4-61 32,3 0 0,6 98 0,11-41 94,9 232 201,-14 536 758,-12-208-1143,-16-488-432,16-161-56,-1 4-531</inkml:trace>
  <inkml:trace contextRef="#ctx0" brushRef="#br0" timeOffset="2729.58">13007 4656 7418,'339'-32'3552,"445"-90"-3000,-485 68 614,315-13 0,272 42 1004,-333 14-1696,-231 1-395,970-21 473,158-33 374,-1301 53-911,455-25 262,1 45 125,-293 17-164,400 16 75,359-74 253,-353-27-476,-583 45-74,135 0 24,-84 6-971,-149 4-265,-7-8-726</inkml:trace>
  <inkml:trace contextRef="#ctx0" brushRef="#br0" timeOffset="4318.76">22 405 2585,'-2'-12'2558,"-5"32"-2335,3 7-27,0-1-1,0 45 0,5 68 522,0-125-675,96 1345 3812,-27-584-2200,-41 1 418,-31-617-1699,-37 276 0,35-421-1639</inkml:trace>
  <inkml:trace contextRef="#ctx0" brushRef="#br0" timeOffset="6774.66">215 226 4665,'4'-1'203,"1"0"1,-1 0-1,1 0 0,-1 0 0,1 1 1,0 0-1,-1 0 0,1 0 0,0 1 1,7 1-1,1 2-333,1 0-1,15 9 1,1-2 313,22 7 18,1-4 0,0-1 0,1-3 0,0-3-1,1-1 1,67-4 0,50 1 18,222 31-1,-263-13-111,477 49 1391,245-81 52,-470-3-1112,50 10-43,264-10 10,-185-27-214,374-13 4,-164 72-15,-74 1-52,677-25 592,-643-26-614,-3-31-65,-567 53-32,441-23 23,2 29-12,-403 4-17,413 8 10,57-2 15,415 17 29,-801-20-38,240-28 0,-261 1-4,480-28 34,-316 54-61,84-1 25,276 23 36,24 5-15,2-37-3,283-57 10,-462 28-10,-191 13-17,623-15-13,3 34-2,-812 5 0,99-1-16,527 8 19,-762-4-2,766 6-135,-481-37 166,-280 20-31,-60 6-2,0 1 0,0 0 1,0 2-1,25 2 0,-41-2-2,1 0 1,-1 0-1,1 0 1,-1 0-1,0 0 1,0 1-1,1-1 1,-1 2-1,0-2 1,0 1 0,0 0-1,0 0 1,-1 0-1,1 0 1,0 0-1,-1 0 1,0 0-1,1 1 1,-1-2-1,0 2 1,0 0-1,0 0 1,-1-1-1,2 4 1,1 8 12,-1 1 0,0 0 0,-1 18 0,1-9 0,0 31 24,-3 1 0,-2 0-1,-2 0 1,-19 89-1,-74 213 341,94-347-360,-14 41 52,-3 0-1,-39 71 1,42-87 33,3-1-1,1 2 0,-12 46 1,-17 115 179,24-103-245,9-41 31,3 1 1,2 0-1,2 1 1,3 0-1,2-1 0,2 0 1,3 0-1,2 0 0,21 70 1,73 301 488,-77-298-456,62 239 4,-82-332-74,-1-1 1,-2 0-1,-1 0 1,-4 50-1,-24 136 25,12-120-22,4-25-21,1 4 100,-27 112-1,30-169-127,-1 2-1,-1-1 1,-1-2 0,-1 0-1,-1 1 1,-1-1 0,0-1-1,-2-1 1,-19 23 0,29-37-139,0-1 1,0 1 0,-1 0-1,1-2 1,-1 1 0,0-1-1,0 0 1,0 0 0,0 0-1,-1 0 1,-9 3-1,-16-3-2001</inkml:trace>
  <inkml:trace contextRef="#ctx0" brushRef="#br0" timeOffset="8627.59">341 4252 7786,'20'2'1480,"-1"0"0,29-5 0,83-15-1787,-56 5 544,222-32-245,128-18 480,2 36 358,96 54-475,0 26-381,146 12-38,-517-55 65,823 60 94,130 3-88,-50-2-155,734 30 1173,-614-139-515,-744 1 258,494-35-153,2 52-446,-792 23-131,527 10 172,0-24-117,86-17-43,288-15 16,216-11 282,-761 42-64,384 0-14,-651 18-183,621 1 166,-24-23 415,-26 1-484,809 5-208,-508 64 157,-216-5-102,-614-43 69,117 0-64,-318-5-627,0-4 0,87-14-1,-85-3-1279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53:48.0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1 300 1496,'39'8'1053,"0"-1"-1,1-2 0,53-1 1,121-12-632,-85 2 145,1100-99 845,-632 57-422,169-23-331,-366 15 664,-369 55-1168,-26 2-119,1-1-1,-1 0 1,0 0 0,1 0-1,-1-1 1,0 0-1,0 0 1,7-2-1,-12 3-2,1-1-1,-1 1 1,0 0-1,1-1 0,-1 1 1,0 0-1,0-1 0,1 1 1,-1-1-1,0 1 1,0 0-1,0-1 0,0 1 1,1-1-1,-1 1 0,0-1 1,0 1-1,0 0 0,0-1 1,0 1-1,0-1 1,0 1-1,0-1 0,0 1 1,0-1-1,-1 0 0,1 1-73,0-1-1,0 1 0,0 0 0,0-1 0,0 1 0,0-1 0,0 1 0,0-1 0,0 1 0,0-1 0,0 1 0,0 0 0,0-1 1,1 1-1,-1-1 0,0 1 0,0 0 0,0-1 0,1 1 0,-1-1 0,1 0 0,4-1-2348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5:48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 8298,'-7'-2'2416,"-2"6"-3880,11 21-865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7:06:22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28 675 760,'0'-3'443,"0"1"-1,0-1 0,0 1 1,-1-1-1,1 1 0,-1 0 1,1-1-1,-3-3 0,3 5-237,-1 0 0,1 1-1,-1-1 1,1 0-1,-1 0 1,0 1-1,0-1 1,1 0-1,-1 1 1,0-1-1,0 1 1,0-1-1,1 1 1,-1-1-1,0 1 1,0-1-1,0 1 1,0 0-1,0 0 1,0-1-1,0 1 1,0 0-1,0 0 1,-2 0-1,3 0-162,0 1 0,0-1 0,0 0 0,0 0 0,-1 1 0,1-1 0,0 0 1,0 1-1,0-1 0,0 0 0,0 0 0,0 1 0,0-1 0,0 0 0,0 1 0,0-1 0,0 0 0,0 1 0,0-1 0,0 0 0,1 0 0,-1 1 0,0-1 0,0 0 0,0 0 0,0 1 1,0-1-1,1 0 0,-1 0 0,0 1 0,0-1 0,0 0 0,1 0 0,-1 0 0,0 1 0,16 24-70,-16-24 48,54 90 188,-48-82-128,-1-1 0,2 0 1,-1-1-1,13 11 0,-7-6 1054,8-15-630,-8-2-423,1-1 0,-1 0 0,1-1 0,-2-1 0,22-16 0,-19 13-42,73-61 99,-36 28-110,182-118 20,-32 25 81,18-17 26,-124 90-133,-77 51-17,115-73 22,-93 76 29,-39-3-2115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3:54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738 41 3313,'-1'6'1112,"-1"0"-1056,2 4-192,6 1-584</inkml:trace>
  <inkml:trace contextRef="#ctx0" brushRef="#br0" timeOffset="2745.09">554 127 3361,'14'9'1248,"-3"-6"-1247,-2 1 200,-1-1 0,1 0 1,0-1-1,0 0 0,0 0 1,0-1-1,1 1 0,-1-2 1,0 0-1,1-2 0,-1 2 1,12-4-1,9-4 382,101-23 901,-113 28-1406,1 2 0,-1 0 0,1 1 0,-1 1 0,26 2 0,-8 2-5,1-1 1,0-3-1,37-2 1,110-19 914,-159 17-869,1 2-1,-1 0 1,46 8 0,32-1 11,169-36 206,-36 2 252,-85 13-521,-81 7-38,104 1-1,-144 9-13,58 13 1,-65-9-5,0-1 1,0-2-1,1-1 1,28 0-1,-47-2-8,20-2 6,36 4 1,-55-2-9,1 1 0,0 0 0,-1 0 0,1 1 0,-1 0 0,0 0 0,1 0 0,-1 1 0,0 1 0,8 5-1,14 13 1,7 3-1,34 36 1,-59-51-1,0 0 0,-1 2 0,-1-1 0,1 1 0,-2-1 0,0 1 0,9 22 0,4 22 0,-2 1 1,-3 1-1,10 73 1,8 182 42,-27-243-24,10 600 381,-30-407-168,0 23 345,16-65-248,-7 277-131,-2-376-162,-18 216 221,13-231-131,-31 121 1,35-195-101,-2 2 1,-2-3 0,0 2-1,-24 41 1,29-62-9,0 0 0,-1-2 1,-1 1-1,0-1 0,-1 1 1,0-2-1,0 0 0,-1 1 0,0-3 1,-1 0-1,0 1 0,0-2 1,-17 9-1,-73 20 87,-214 47-1,170-54-96,-210 11-1,231-31-65,28 1 62,0-6-1,-110-9 0,178 1 10,0-2 0,1-1 0,0-1 0,0 0 0,1-4 0,0 1 0,-31-20 0,-168-124 23,165 111-16,-149-135-11,15-16-4,134 131 5,31 34 19,2-1-1,1-2 0,2-1 1,1-1-1,2-1 1,1-2-1,2 1 1,-18-51-1,-171-629 181,200 686-208,-6-32-11,2-1 1,3 0 0,0-69 0,11-198-42,0 241 45,15-303 55,-7 283-39,36-167-1,-24 182-20,4 2-1,61-149 1,-73 210 8,1 2 1,2-1 0,1 3-1,1-1 1,1 3 0,2-1-1,0 1 1,2 3 0,1-1-1,0 1 1,33-20-1,-14 13-16,2 3 0,93-42-1,-123 63 14,-1 1-1,1-1 0,0 2 1,0 1-1,1 1 0,-1 0 0,1 1 1,-1 0-1,1 2 0,-1 0 1,1 1-1,-1 0 0,27 9 0,-30-6-59,20 4-694,-7-7-982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4:32.5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10 270 4657,'-8'-12'2745,"7"9"-2257,2 7 288,0-3-197,-2 1-359,1 0 0,0 0 0,0 0 0,-1 1 0,1-1 0,1 0 0,-1 0 0,0 0 0,1 3 1,0 2 86,1 7-56,1 0 0,1-1-1,0 1 1,1-1 0,0 0-1,1-1 1,0 1 0,11 14 0,-10-16-88,0 0 30,0-1-1,0 0 1,1 0-1,1 0 1,-1-1-1,19 15 1,-24-23-155,-1 0 0,1 0 1,-1-1-1,1 1 0,-1 0 1,1-1-1,0 0 1,-1 1-1,1-1 0,0 0 1,-1-1-1,1 1 0,-1 0 1,1-1-1,0 1 0,-1-1 1,1 0-1,-1 0 1,1 0-1,-1 0 0,0 0 1,1-1-1,-1 1 0,0-1 1,0 1-1,3-4 0,6-4 93,0-1 0,-1-1 0,13-16 0,44-66 273,11-13-178,-10 30-190,3 4 0,43-30-11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4:46.6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57 1840,'0'-1'637,"0"0"-1,0 0 0,0-1 1,0 1-1,0 0 0,1 0 1,-1 0-1,0 0 0,0 0 1,1 1-1,-1-1 0,0 0 1,2-2-1,10-15 2551,10-5-3549</inkml:trace>
  <inkml:trace contextRef="#ctx0" brushRef="#br0">130 1 15119,'14'32'13,"1"8"60,2-1 0,1-1-1,30 46 1,-39-70 1,1 0 0,1-1-1,0 0 1,0 0 0,1-1 0,1-1-1,0 0 1,1-1 0,0 0-1,16 8 1,-26-17-34,-1 0-1,1 0 0,-1 0 1,1 0-1,-1-1 0,1 1 1,0-1-1,-1 0 1,1 0-1,-1-1 0,1 1 1,0 0-1,-1-1 1,1 0-1,-1 0 0,0 0 1,1-1-1,-1 1 0,0-1 1,0 1-1,1-1 1,-1 0-1,3-4 0,8-6 129,0 0 1,-2-1-1,19-22 0,-18 19-71,80-98 289,40-42-173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3T06:45:44.6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0 291 4369,'16'-21'1545,"-11"13"-1289,0 1 0,1 0 1,0 0-1,0 1 0,13-11 0,-19 17-257,1 0 196,0-1 0,-1 1 0,1 0 0,-1 0 0,1-1 0,0 1 0,-1 0 0,1-1 1,-1 1-1,1-1 0,-1 1 0,0 0 0,1-1 0,-1 1 0,1-1 0,-1 0 0,0 1 0,1-1 1,-1 1-1,0-1 0,0 1 0,1-1 0,-1 0 0,0 1 0,0-1 0,0 0 0,0 1 0,0-1 1,0 1-1,0-1 0,0 0 0,0 1 0,0-2 0,0-1-447,2 4 255,-1-1-1,1 1 1,0 0-1,0 0 1,-1-1-1,1 1 1,0 0 0,-1 0-1,1 1 1,-1-1-1,1 0 1,-1 0 0,0 1-1,1-1 1,0 3-1,20 27 172,32 62 0,-45-75-112,2-1 0,11 16-1,-17-27-41,1 1-1,-1-1 0,1 0 0,0-1 0,0 0 0,1 0 0,11 7 0,-17-11-3,0-1 0,0 1 0,1-1 0,-1 1 0,0-1 1,0 0-1,0 1 0,0-1 0,0 0 0,1 0 0,-1 0 0,0 0 1,0 0-1,0 0 0,1 0 0,-1 0 0,0-1 0,0 1 0,0 0 1,0-1-1,0 1 0,1-1 0,0 0 0,21-21 769,-10 8-634,24-25-77,-1-1 0,47-72 0,24-29 33,-74 103-89,0-2-14,-19 26-4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tudio.google.com/reporting/bfe47497-9228-44fe-9c4b-096e730c753e/page/VTfPB?s=nuB0K5B41m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5E6D-8A01-7E4E-AC2F-14375D184AD0}">
  <dimension ref="A1:BP910"/>
  <sheetViews>
    <sheetView topLeftCell="BB1" zoomScale="92" workbookViewId="0">
      <selection activeCell="BM5" sqref="BM5"/>
    </sheetView>
  </sheetViews>
  <sheetFormatPr defaultColWidth="10.625" defaultRowHeight="15.75"/>
  <cols>
    <col min="1" max="1" width="16.375" style="61" customWidth="1"/>
    <col min="2" max="2" width="10.875" style="35"/>
    <col min="3" max="3" width="17" style="35" bestFit="1" customWidth="1"/>
    <col min="4" max="4" width="10.875" style="35"/>
    <col min="5" max="6" width="10.875" style="35" hidden="1" customWidth="1"/>
    <col min="7" max="7" width="10.875" style="35"/>
    <col min="8" max="8" width="16.875" style="35" bestFit="1" customWidth="1"/>
    <col min="9" max="9" width="12.375" style="35" bestFit="1" customWidth="1"/>
    <col min="10" max="16" width="10.875" style="35"/>
    <col min="17" max="17" width="13.125" style="35" bestFit="1" customWidth="1"/>
    <col min="18" max="18" width="17.125" style="35" bestFit="1" customWidth="1"/>
    <col min="19" max="39" width="10.875" style="35"/>
    <col min="40" max="40" width="14.625" style="35" customWidth="1"/>
    <col min="41" max="41" width="22" style="35" customWidth="1"/>
    <col min="42" max="53" width="10.875" style="35"/>
    <col min="54" max="54" width="30.875" style="35" bestFit="1" customWidth="1"/>
    <col min="55" max="56" width="10.875" style="35"/>
    <col min="57" max="57" width="33.625" style="35" customWidth="1"/>
    <col min="58" max="64" width="10.875" style="35"/>
    <col min="65" max="65" width="18.5" style="35" customWidth="1"/>
    <col min="66" max="66" width="19.5" style="35" customWidth="1"/>
    <col min="67" max="67" width="21" style="35" customWidth="1"/>
  </cols>
  <sheetData>
    <row r="1" spans="1:68">
      <c r="A1" s="54" t="s">
        <v>891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 s="148" t="s">
        <v>804</v>
      </c>
      <c r="Z1" s="148"/>
      <c r="AA1" s="148"/>
      <c r="AB1" s="148"/>
      <c r="AC1" s="148"/>
      <c r="AD1" s="148"/>
      <c r="AE1" s="148"/>
      <c r="AF1" s="148"/>
      <c r="AG1" s="148"/>
      <c r="AH1" s="149" t="s">
        <v>805</v>
      </c>
      <c r="AI1" s="150"/>
      <c r="AJ1" s="150"/>
      <c r="AK1" s="150"/>
      <c r="AL1" s="150"/>
      <c r="AM1" s="151"/>
      <c r="AN1" s="144" t="s">
        <v>806</v>
      </c>
      <c r="AO1" s="145"/>
      <c r="AP1"/>
      <c r="AQ1"/>
      <c r="AR1"/>
      <c r="AS1"/>
      <c r="AT1"/>
      <c r="AU1"/>
      <c r="AV1"/>
      <c r="AW1"/>
      <c r="AX1"/>
      <c r="AY1"/>
      <c r="AZ1"/>
      <c r="BA1"/>
      <c r="BB1" s="52" t="s">
        <v>807</v>
      </c>
      <c r="BC1"/>
      <c r="BD1"/>
      <c r="BE1" s="53" t="s">
        <v>808</v>
      </c>
      <c r="BF1"/>
      <c r="BG1"/>
      <c r="BH1"/>
      <c r="BI1"/>
      <c r="BJ1"/>
      <c r="BK1"/>
      <c r="BL1"/>
      <c r="BM1"/>
      <c r="BN1"/>
      <c r="BO1"/>
    </row>
    <row r="2" spans="1:68" s="1" customFormat="1" ht="15.95" customHeight="1">
      <c r="A2" s="147" t="s">
        <v>892</v>
      </c>
      <c r="B2" s="140" t="s">
        <v>0</v>
      </c>
      <c r="C2" s="140" t="s">
        <v>852</v>
      </c>
      <c r="D2" s="140" t="s">
        <v>21</v>
      </c>
      <c r="E2" s="140" t="s">
        <v>308</v>
      </c>
      <c r="F2" s="140" t="s">
        <v>309</v>
      </c>
      <c r="G2" s="140" t="s">
        <v>310</v>
      </c>
      <c r="H2" s="140" t="s">
        <v>369</v>
      </c>
      <c r="I2" s="140" t="s">
        <v>370</v>
      </c>
      <c r="J2" s="140" t="s">
        <v>371</v>
      </c>
      <c r="K2" s="140" t="s">
        <v>802</v>
      </c>
      <c r="L2" s="140" t="s">
        <v>323</v>
      </c>
      <c r="M2" s="140" t="s">
        <v>801</v>
      </c>
      <c r="N2" s="140" t="s">
        <v>803</v>
      </c>
      <c r="O2" s="140" t="s">
        <v>324</v>
      </c>
      <c r="P2" s="140" t="s">
        <v>325</v>
      </c>
      <c r="Q2" s="140" t="s">
        <v>1</v>
      </c>
      <c r="R2" s="140" t="s">
        <v>3</v>
      </c>
      <c r="S2" s="143" t="s">
        <v>312</v>
      </c>
      <c r="T2" s="140" t="s">
        <v>313</v>
      </c>
      <c r="U2" s="140" t="s">
        <v>314</v>
      </c>
      <c r="V2" s="140" t="s">
        <v>3</v>
      </c>
      <c r="W2" s="141"/>
      <c r="X2" s="141"/>
      <c r="Y2" s="140" t="s">
        <v>885</v>
      </c>
      <c r="Z2" s="140"/>
      <c r="AA2" s="140"/>
      <c r="AB2" s="140"/>
      <c r="AC2" s="140" t="s">
        <v>886</v>
      </c>
      <c r="AD2" s="140"/>
      <c r="AE2" s="140"/>
      <c r="AF2" s="140"/>
      <c r="AG2" s="140"/>
      <c r="AH2" s="140" t="s">
        <v>887</v>
      </c>
      <c r="AI2" s="140"/>
      <c r="AJ2" s="140"/>
      <c r="AK2" s="140" t="s">
        <v>888</v>
      </c>
      <c r="AL2" s="140"/>
      <c r="AM2" s="140"/>
      <c r="AN2" s="140" t="s">
        <v>889</v>
      </c>
      <c r="AO2" s="140"/>
      <c r="AP2" s="140"/>
      <c r="AQ2" s="140"/>
      <c r="AR2" s="140"/>
      <c r="AS2" s="140" t="s">
        <v>890</v>
      </c>
      <c r="AT2" s="141"/>
      <c r="AU2" s="141"/>
      <c r="AV2" s="141"/>
      <c r="AW2" s="140" t="s">
        <v>315</v>
      </c>
      <c r="AX2" s="140"/>
      <c r="AY2" s="140"/>
      <c r="AZ2" s="140"/>
      <c r="BA2" s="140"/>
      <c r="BB2" s="140"/>
      <c r="BC2" s="140" t="s">
        <v>316</v>
      </c>
      <c r="BD2" s="140" t="s">
        <v>317</v>
      </c>
      <c r="BE2" s="146" t="s">
        <v>318</v>
      </c>
      <c r="BF2" s="140" t="s">
        <v>319</v>
      </c>
      <c r="BG2" s="140" t="s">
        <v>320</v>
      </c>
      <c r="BH2" s="142" t="s">
        <v>321</v>
      </c>
      <c r="BI2" s="141"/>
      <c r="BJ2" s="141"/>
      <c r="BK2" s="142" t="s">
        <v>322</v>
      </c>
      <c r="BL2" s="140" t="s">
        <v>2</v>
      </c>
      <c r="BM2" s="140" t="s">
        <v>884</v>
      </c>
      <c r="BN2" s="140" t="s">
        <v>931</v>
      </c>
      <c r="BO2" s="140" t="s">
        <v>932</v>
      </c>
    </row>
    <row r="3" spans="1:68" s="1" customFormat="1" ht="31.5">
      <c r="A3" s="147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48" t="s">
        <v>326</v>
      </c>
      <c r="W3" s="48" t="s">
        <v>313</v>
      </c>
      <c r="X3" s="48" t="s">
        <v>314</v>
      </c>
      <c r="Y3" s="48" t="s">
        <v>327</v>
      </c>
      <c r="Z3" s="48" t="s">
        <v>328</v>
      </c>
      <c r="AA3" s="48" t="s">
        <v>329</v>
      </c>
      <c r="AB3" s="48" t="s">
        <v>330</v>
      </c>
      <c r="AC3" s="48" t="s">
        <v>328</v>
      </c>
      <c r="AD3" s="48" t="s">
        <v>329</v>
      </c>
      <c r="AE3" s="48" t="s">
        <v>330</v>
      </c>
      <c r="AF3" s="48" t="s">
        <v>331</v>
      </c>
      <c r="AG3" s="48" t="s">
        <v>332</v>
      </c>
      <c r="AH3" s="48" t="s">
        <v>333</v>
      </c>
      <c r="AI3" s="48" t="s">
        <v>334</v>
      </c>
      <c r="AJ3" s="48" t="s">
        <v>335</v>
      </c>
      <c r="AK3" s="48" t="s">
        <v>333</v>
      </c>
      <c r="AL3" s="48" t="s">
        <v>334</v>
      </c>
      <c r="AM3" s="48" t="s">
        <v>335</v>
      </c>
      <c r="AN3" s="48" t="s">
        <v>48</v>
      </c>
      <c r="AO3" s="48" t="s">
        <v>49</v>
      </c>
      <c r="AP3" s="48" t="s">
        <v>336</v>
      </c>
      <c r="AQ3" s="48" t="s">
        <v>337</v>
      </c>
      <c r="AR3" s="48" t="s">
        <v>338</v>
      </c>
      <c r="AS3" s="48" t="s">
        <v>339</v>
      </c>
      <c r="AT3" s="48" t="s">
        <v>340</v>
      </c>
      <c r="AU3" s="48" t="s">
        <v>313</v>
      </c>
      <c r="AV3" s="48" t="s">
        <v>314</v>
      </c>
      <c r="AW3" s="37" t="s">
        <v>877</v>
      </c>
      <c r="AX3" s="37" t="s">
        <v>878</v>
      </c>
      <c r="AY3" s="37" t="s">
        <v>879</v>
      </c>
      <c r="AZ3" s="37" t="s">
        <v>880</v>
      </c>
      <c r="BA3" s="37" t="s">
        <v>881</v>
      </c>
      <c r="BB3" s="37" t="s">
        <v>876</v>
      </c>
      <c r="BC3" s="141"/>
      <c r="BD3" s="141"/>
      <c r="BE3" s="146"/>
      <c r="BF3" s="141"/>
      <c r="BG3" s="141"/>
      <c r="BH3" s="47" t="s">
        <v>341</v>
      </c>
      <c r="BI3" s="47" t="s">
        <v>342</v>
      </c>
      <c r="BJ3" s="47" t="s">
        <v>343</v>
      </c>
      <c r="BK3" s="141"/>
      <c r="BL3" s="141"/>
      <c r="BM3" s="141"/>
      <c r="BN3" s="141"/>
      <c r="BO3" s="141"/>
    </row>
    <row r="4" spans="1:68" s="38" customFormat="1" ht="153" customHeight="1">
      <c r="A4" s="147"/>
      <c r="B4" s="79" t="s">
        <v>0</v>
      </c>
      <c r="C4" s="79" t="s">
        <v>852</v>
      </c>
      <c r="D4" s="79" t="s">
        <v>21</v>
      </c>
      <c r="E4" s="79" t="s">
        <v>308</v>
      </c>
      <c r="F4" s="84" t="s">
        <v>309</v>
      </c>
      <c r="G4" s="79" t="s">
        <v>310</v>
      </c>
      <c r="H4" s="79" t="s">
        <v>369</v>
      </c>
      <c r="I4" s="37" t="s">
        <v>370</v>
      </c>
      <c r="J4" s="37" t="s">
        <v>371</v>
      </c>
      <c r="K4" s="37" t="s">
        <v>802</v>
      </c>
      <c r="L4" s="37" t="s">
        <v>323</v>
      </c>
      <c r="M4" s="37" t="s">
        <v>801</v>
      </c>
      <c r="N4" s="37" t="s">
        <v>803</v>
      </c>
      <c r="O4" s="37" t="s">
        <v>324</v>
      </c>
      <c r="P4" s="37" t="s">
        <v>325</v>
      </c>
      <c r="Q4" s="37" t="s">
        <v>1</v>
      </c>
      <c r="R4" s="37" t="s">
        <v>3</v>
      </c>
      <c r="S4" s="37" t="s">
        <v>311</v>
      </c>
      <c r="T4" s="37" t="s">
        <v>313</v>
      </c>
      <c r="U4" s="37" t="s">
        <v>314</v>
      </c>
      <c r="V4" s="37" t="s">
        <v>326</v>
      </c>
      <c r="W4" s="37" t="s">
        <v>313</v>
      </c>
      <c r="X4" s="37" t="s">
        <v>314</v>
      </c>
      <c r="Y4" s="39" t="s">
        <v>344</v>
      </c>
      <c r="Z4" s="39" t="s">
        <v>345</v>
      </c>
      <c r="AA4" s="39" t="s">
        <v>346</v>
      </c>
      <c r="AB4" s="39" t="s">
        <v>347</v>
      </c>
      <c r="AC4" s="39" t="s">
        <v>348</v>
      </c>
      <c r="AD4" s="39" t="s">
        <v>349</v>
      </c>
      <c r="AE4" s="39" t="s">
        <v>350</v>
      </c>
      <c r="AF4" s="39" t="s">
        <v>351</v>
      </c>
      <c r="AG4" s="39" t="s">
        <v>352</v>
      </c>
      <c r="AH4" s="39" t="s">
        <v>353</v>
      </c>
      <c r="AI4" s="39" t="s">
        <v>354</v>
      </c>
      <c r="AJ4" s="39" t="s">
        <v>355</v>
      </c>
      <c r="AK4" s="39" t="s">
        <v>356</v>
      </c>
      <c r="AL4" s="39" t="s">
        <v>357</v>
      </c>
      <c r="AM4" s="39" t="s">
        <v>358</v>
      </c>
      <c r="AN4" s="39" t="s">
        <v>48</v>
      </c>
      <c r="AO4" s="39" t="s">
        <v>49</v>
      </c>
      <c r="AP4" s="37" t="s">
        <v>336</v>
      </c>
      <c r="AQ4" s="37" t="s">
        <v>337</v>
      </c>
      <c r="AR4" s="37" t="s">
        <v>338</v>
      </c>
      <c r="AS4" s="37" t="s">
        <v>339</v>
      </c>
      <c r="AT4" s="37" t="s">
        <v>340</v>
      </c>
      <c r="AU4" s="37" t="s">
        <v>313</v>
      </c>
      <c r="AV4" s="37" t="s">
        <v>314</v>
      </c>
      <c r="AW4" s="37" t="s">
        <v>877</v>
      </c>
      <c r="AX4" s="37" t="s">
        <v>878</v>
      </c>
      <c r="AY4" s="37" t="s">
        <v>879</v>
      </c>
      <c r="AZ4" s="37" t="s">
        <v>880</v>
      </c>
      <c r="BA4" s="37" t="s">
        <v>881</v>
      </c>
      <c r="BB4" s="39" t="s">
        <v>876</v>
      </c>
      <c r="BC4" s="37" t="s">
        <v>316</v>
      </c>
      <c r="BD4" s="37" t="s">
        <v>317</v>
      </c>
      <c r="BE4" s="146"/>
      <c r="BF4" s="37" t="s">
        <v>319</v>
      </c>
      <c r="BG4" s="37" t="s">
        <v>320</v>
      </c>
      <c r="BH4" s="10" t="s">
        <v>341</v>
      </c>
      <c r="BI4" s="10" t="s">
        <v>342</v>
      </c>
      <c r="BJ4" s="10" t="s">
        <v>343</v>
      </c>
      <c r="BK4" s="10" t="s">
        <v>322</v>
      </c>
      <c r="BL4" s="37" t="s">
        <v>2</v>
      </c>
      <c r="BM4" s="37" t="s">
        <v>884</v>
      </c>
      <c r="BN4" s="37" t="s">
        <v>931</v>
      </c>
      <c r="BO4" s="37" t="s">
        <v>932</v>
      </c>
      <c r="BP4" s="78" t="s">
        <v>1000</v>
      </c>
    </row>
    <row r="5" spans="1:68" s="38" customFormat="1" ht="153" customHeight="1">
      <c r="A5" s="59" t="s">
        <v>893</v>
      </c>
      <c r="B5" s="49" t="s">
        <v>851</v>
      </c>
      <c r="C5" s="51" t="s">
        <v>910</v>
      </c>
      <c r="D5" s="51" t="s">
        <v>853</v>
      </c>
      <c r="E5" s="49"/>
      <c r="F5" s="49"/>
      <c r="G5" s="49" t="s">
        <v>854</v>
      </c>
      <c r="H5" s="49" t="s">
        <v>856</v>
      </c>
      <c r="I5" s="49" t="s">
        <v>855</v>
      </c>
      <c r="J5" s="49" t="s">
        <v>857</v>
      </c>
      <c r="K5" s="49" t="s">
        <v>858</v>
      </c>
      <c r="L5" s="49" t="s">
        <v>859</v>
      </c>
      <c r="M5" s="49" t="s">
        <v>860</v>
      </c>
      <c r="N5" s="49" t="s">
        <v>861</v>
      </c>
      <c r="O5" s="49" t="s">
        <v>862</v>
      </c>
      <c r="P5" s="49" t="s">
        <v>900</v>
      </c>
      <c r="Q5" s="49" t="s">
        <v>864</v>
      </c>
      <c r="R5" s="49" t="s">
        <v>863</v>
      </c>
      <c r="S5" s="49" t="s">
        <v>915</v>
      </c>
      <c r="T5" s="49" t="s">
        <v>865</v>
      </c>
      <c r="U5" s="49" t="s">
        <v>866</v>
      </c>
      <c r="V5" s="49" t="s">
        <v>326</v>
      </c>
      <c r="W5" s="49" t="s">
        <v>865</v>
      </c>
      <c r="X5" s="49" t="s">
        <v>866</v>
      </c>
      <c r="Y5" s="49" t="s">
        <v>344</v>
      </c>
      <c r="Z5" s="49" t="s">
        <v>345</v>
      </c>
      <c r="AA5" s="49" t="s">
        <v>346</v>
      </c>
      <c r="AB5" s="49" t="s">
        <v>347</v>
      </c>
      <c r="AC5" s="49" t="s">
        <v>348</v>
      </c>
      <c r="AD5" s="49" t="s">
        <v>349</v>
      </c>
      <c r="AE5" s="49" t="s">
        <v>350</v>
      </c>
      <c r="AF5" s="49" t="s">
        <v>351</v>
      </c>
      <c r="AG5" s="49" t="s">
        <v>352</v>
      </c>
      <c r="AH5" s="49" t="s">
        <v>353</v>
      </c>
      <c r="AI5" s="49" t="s">
        <v>354</v>
      </c>
      <c r="AJ5" s="49" t="s">
        <v>355</v>
      </c>
      <c r="AK5" s="49" t="s">
        <v>356</v>
      </c>
      <c r="AL5" s="49" t="s">
        <v>357</v>
      </c>
      <c r="AM5" s="49" t="s">
        <v>358</v>
      </c>
      <c r="AN5" s="49" t="s">
        <v>48</v>
      </c>
      <c r="AO5" s="49" t="s">
        <v>49</v>
      </c>
      <c r="AP5" s="49" t="s">
        <v>336</v>
      </c>
      <c r="AQ5" s="49" t="s">
        <v>337</v>
      </c>
      <c r="AR5" s="49" t="s">
        <v>338</v>
      </c>
      <c r="AS5" s="49" t="s">
        <v>339</v>
      </c>
      <c r="AT5" s="49" t="s">
        <v>867</v>
      </c>
      <c r="AU5" s="49" t="s">
        <v>868</v>
      </c>
      <c r="AV5" s="49" t="s">
        <v>869</v>
      </c>
      <c r="AW5" s="49" t="s">
        <v>871</v>
      </c>
      <c r="AX5" s="49" t="s">
        <v>872</v>
      </c>
      <c r="AY5" s="49" t="s">
        <v>873</v>
      </c>
      <c r="AZ5" s="49" t="s">
        <v>874</v>
      </c>
      <c r="BA5" s="49" t="s">
        <v>875</v>
      </c>
      <c r="BB5" s="49" t="s">
        <v>876</v>
      </c>
      <c r="BC5" s="49" t="s">
        <v>870</v>
      </c>
      <c r="BD5" s="49" t="s">
        <v>317</v>
      </c>
      <c r="BE5" s="49" t="s">
        <v>318</v>
      </c>
      <c r="BF5" s="49" t="s">
        <v>319</v>
      </c>
      <c r="BG5" s="49" t="s">
        <v>320</v>
      </c>
      <c r="BH5" s="50" t="s">
        <v>341</v>
      </c>
      <c r="BI5" s="50" t="s">
        <v>342</v>
      </c>
      <c r="BJ5" s="50" t="s">
        <v>343</v>
      </c>
      <c r="BK5" s="50" t="s">
        <v>882</v>
      </c>
      <c r="BL5" s="49" t="s">
        <v>883</v>
      </c>
      <c r="BM5" s="51" t="s">
        <v>930</v>
      </c>
      <c r="BN5" s="51" t="s">
        <v>933</v>
      </c>
      <c r="BO5" s="51" t="s">
        <v>934</v>
      </c>
    </row>
    <row r="6" spans="1:68">
      <c r="A6" s="60" t="s">
        <v>894</v>
      </c>
      <c r="B6" s="3">
        <v>1</v>
      </c>
      <c r="C6" s="3" t="s">
        <v>896</v>
      </c>
      <c r="D6" s="3" t="s">
        <v>223</v>
      </c>
      <c r="E6" s="3" t="s">
        <v>359</v>
      </c>
      <c r="F6" s="3" t="e">
        <f>VLOOKUP(S6,'[1]Copy of Doc'!E:Y,21,0)</f>
        <v>#N/A</v>
      </c>
      <c r="G6" s="3" t="s">
        <v>360</v>
      </c>
      <c r="H6" s="3" t="s">
        <v>897</v>
      </c>
      <c r="I6" s="3" t="s">
        <v>898</v>
      </c>
      <c r="J6" s="55">
        <v>44445</v>
      </c>
      <c r="K6" s="3">
        <v>90000000</v>
      </c>
      <c r="L6" s="3"/>
      <c r="M6" s="55"/>
      <c r="N6" s="3"/>
      <c r="O6" s="3"/>
      <c r="P6" s="3"/>
      <c r="Q6" s="3" t="s">
        <v>6</v>
      </c>
      <c r="R6" s="3" t="s">
        <v>279</v>
      </c>
      <c r="S6" s="4" t="s">
        <v>359</v>
      </c>
      <c r="V6" s="3" t="s">
        <v>279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4946</v>
      </c>
      <c r="AI6" s="3">
        <v>2950</v>
      </c>
      <c r="AJ6" s="3">
        <v>0</v>
      </c>
      <c r="AK6" s="3">
        <v>0</v>
      </c>
      <c r="AL6" s="3">
        <v>0</v>
      </c>
      <c r="AM6" s="3">
        <v>0</v>
      </c>
      <c r="AN6" s="3">
        <v>25</v>
      </c>
      <c r="AO6" s="3">
        <v>0</v>
      </c>
      <c r="AP6" s="3">
        <v>0</v>
      </c>
      <c r="AQ6" s="3">
        <v>0</v>
      </c>
      <c r="AR6" s="3">
        <v>200</v>
      </c>
      <c r="AT6" s="3" t="s">
        <v>361</v>
      </c>
      <c r="BB6" s="6">
        <v>0</v>
      </c>
      <c r="BD6" s="3">
        <v>7896</v>
      </c>
      <c r="BE6" s="3">
        <v>94</v>
      </c>
      <c r="BF6" s="3">
        <v>0</v>
      </c>
      <c r="BH6" s="3">
        <v>383627910</v>
      </c>
      <c r="BI6" s="3">
        <v>80055876</v>
      </c>
      <c r="BJ6" s="3">
        <v>463683786</v>
      </c>
      <c r="BK6" s="3">
        <v>2318419</v>
      </c>
      <c r="BL6" s="3" t="s">
        <v>260</v>
      </c>
      <c r="BM6" s="3" t="s">
        <v>784</v>
      </c>
      <c r="BN6" s="55">
        <v>44409</v>
      </c>
      <c r="BO6" s="55">
        <f>BN6+60</f>
        <v>44469</v>
      </c>
    </row>
    <row r="7" spans="1:68">
      <c r="A7" s="61" t="s">
        <v>895</v>
      </c>
      <c r="B7" s="3">
        <v>2</v>
      </c>
      <c r="C7" s="3" t="s">
        <v>896</v>
      </c>
      <c r="D7" s="3" t="s">
        <v>223</v>
      </c>
      <c r="E7" s="3" t="s">
        <v>364</v>
      </c>
      <c r="F7" s="3"/>
      <c r="G7" s="3" t="s">
        <v>360</v>
      </c>
      <c r="H7" s="3" t="s">
        <v>899</v>
      </c>
      <c r="I7" s="3" t="s">
        <v>926</v>
      </c>
      <c r="J7" s="55">
        <v>44446</v>
      </c>
      <c r="K7" s="3">
        <v>90000001</v>
      </c>
      <c r="L7" s="3"/>
      <c r="M7" s="55"/>
      <c r="N7" s="3"/>
      <c r="O7" s="3"/>
      <c r="P7" s="3"/>
      <c r="Q7" s="3" t="s">
        <v>6</v>
      </c>
      <c r="R7" s="3" t="s">
        <v>289</v>
      </c>
      <c r="S7" s="3" t="s">
        <v>364</v>
      </c>
      <c r="V7" s="3" t="s">
        <v>289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6274</v>
      </c>
      <c r="AI7" s="3">
        <v>492</v>
      </c>
      <c r="AJ7" s="3">
        <v>0</v>
      </c>
      <c r="AK7" s="3">
        <v>0</v>
      </c>
      <c r="AL7" s="3">
        <v>0</v>
      </c>
      <c r="AM7" s="3">
        <v>0</v>
      </c>
      <c r="AN7" s="3">
        <v>20</v>
      </c>
      <c r="AO7" s="3">
        <v>0</v>
      </c>
      <c r="AP7" s="3">
        <v>0</v>
      </c>
      <c r="AQ7" s="3">
        <v>0</v>
      </c>
      <c r="AR7" s="3">
        <v>160</v>
      </c>
      <c r="AT7" s="3" t="s">
        <v>361</v>
      </c>
      <c r="BB7" s="6">
        <v>0</v>
      </c>
      <c r="BD7" s="3">
        <v>6766</v>
      </c>
      <c r="BE7" s="3">
        <v>78</v>
      </c>
      <c r="BF7" s="3">
        <v>0</v>
      </c>
      <c r="BH7" s="3">
        <v>331629764</v>
      </c>
      <c r="BI7" s="3">
        <v>67298587</v>
      </c>
      <c r="BJ7" s="3">
        <v>398928351</v>
      </c>
      <c r="BK7" s="3">
        <v>2493302</v>
      </c>
      <c r="BL7" s="3" t="s">
        <v>260</v>
      </c>
      <c r="BM7" s="3" t="s">
        <v>923</v>
      </c>
      <c r="BN7" s="55">
        <v>44410</v>
      </c>
      <c r="BO7" s="55">
        <f t="shared" ref="BO7:BO19" si="0">BN7+60</f>
        <v>44470</v>
      </c>
    </row>
    <row r="8" spans="1:68">
      <c r="B8" s="3">
        <v>3</v>
      </c>
      <c r="C8" s="3" t="s">
        <v>896</v>
      </c>
      <c r="D8" s="3" t="s">
        <v>223</v>
      </c>
      <c r="E8" s="3" t="s">
        <v>365</v>
      </c>
      <c r="F8" s="3"/>
      <c r="G8" s="3" t="s">
        <v>360</v>
      </c>
      <c r="H8" s="3" t="s">
        <v>901</v>
      </c>
      <c r="I8" s="3" t="s">
        <v>927</v>
      </c>
      <c r="J8" s="55">
        <v>44447</v>
      </c>
      <c r="K8" s="3">
        <v>90000002</v>
      </c>
      <c r="L8" s="3" t="s">
        <v>905</v>
      </c>
      <c r="M8" s="55">
        <v>44449</v>
      </c>
      <c r="N8" s="3">
        <v>92000003</v>
      </c>
      <c r="O8" s="3"/>
      <c r="P8" s="3"/>
      <c r="Q8" s="3" t="s">
        <v>6</v>
      </c>
      <c r="R8" s="3" t="s">
        <v>298</v>
      </c>
      <c r="S8" s="3" t="s">
        <v>365</v>
      </c>
      <c r="V8" s="3" t="s">
        <v>298</v>
      </c>
      <c r="Y8" s="3">
        <v>0</v>
      </c>
      <c r="Z8" s="3">
        <v>4404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6064</v>
      </c>
      <c r="AI8" s="3">
        <v>2888</v>
      </c>
      <c r="AJ8" s="3">
        <v>0</v>
      </c>
      <c r="AK8" s="3">
        <v>0</v>
      </c>
      <c r="AL8" s="3">
        <v>0</v>
      </c>
      <c r="AM8" s="3">
        <v>0</v>
      </c>
      <c r="AN8" s="3">
        <v>38</v>
      </c>
      <c r="AO8" s="3">
        <v>0</v>
      </c>
      <c r="AP8" s="3">
        <v>0</v>
      </c>
      <c r="AQ8" s="3">
        <v>0</v>
      </c>
      <c r="AR8" s="3">
        <v>304</v>
      </c>
      <c r="AT8" s="3" t="s">
        <v>360</v>
      </c>
      <c r="BB8" s="6">
        <v>1</v>
      </c>
      <c r="BD8" s="3">
        <v>8952</v>
      </c>
      <c r="BE8" s="3">
        <v>172</v>
      </c>
      <c r="BF8" s="3">
        <v>0</v>
      </c>
      <c r="BH8" s="3">
        <v>668711037</v>
      </c>
      <c r="BI8" s="3">
        <v>153947193</v>
      </c>
      <c r="BJ8" s="3">
        <v>822658230</v>
      </c>
      <c r="BK8" s="3">
        <v>2706113</v>
      </c>
      <c r="BL8" s="3" t="s">
        <v>299</v>
      </c>
      <c r="BM8" s="3" t="s">
        <v>195</v>
      </c>
      <c r="BN8" s="55">
        <v>44411</v>
      </c>
      <c r="BO8" s="55">
        <f t="shared" si="0"/>
        <v>44471</v>
      </c>
    </row>
    <row r="9" spans="1:68">
      <c r="B9" s="3">
        <v>4</v>
      </c>
      <c r="C9" s="3" t="s">
        <v>896</v>
      </c>
      <c r="D9" s="3" t="s">
        <v>223</v>
      </c>
      <c r="E9" s="3" t="s">
        <v>366</v>
      </c>
      <c r="F9" s="3"/>
      <c r="G9" s="3" t="s">
        <v>360</v>
      </c>
      <c r="H9" s="3" t="s">
        <v>902</v>
      </c>
      <c r="I9" s="3" t="s">
        <v>928</v>
      </c>
      <c r="J9" s="55">
        <v>44448</v>
      </c>
      <c r="K9" s="3">
        <v>90000003</v>
      </c>
      <c r="L9" s="3" t="s">
        <v>903</v>
      </c>
      <c r="M9" s="55">
        <v>44449</v>
      </c>
      <c r="N9" s="3">
        <v>92000003</v>
      </c>
      <c r="O9" s="3" t="s">
        <v>904</v>
      </c>
      <c r="P9" s="3" t="s">
        <v>700</v>
      </c>
      <c r="Q9" s="3" t="s">
        <v>6</v>
      </c>
      <c r="R9" s="3" t="s">
        <v>298</v>
      </c>
      <c r="S9" s="3" t="s">
        <v>366</v>
      </c>
      <c r="V9" s="3" t="s">
        <v>298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9445</v>
      </c>
      <c r="AI9" s="3">
        <v>2654</v>
      </c>
      <c r="AJ9" s="3">
        <v>0</v>
      </c>
      <c r="AK9" s="3">
        <v>0</v>
      </c>
      <c r="AL9" s="3">
        <v>0</v>
      </c>
      <c r="AM9" s="3">
        <v>0</v>
      </c>
      <c r="AN9" s="3">
        <v>34</v>
      </c>
      <c r="AO9" s="3">
        <v>0</v>
      </c>
      <c r="AP9" s="3">
        <v>0</v>
      </c>
      <c r="AQ9" s="3">
        <v>0</v>
      </c>
      <c r="AR9" s="3">
        <v>272</v>
      </c>
      <c r="AT9" s="3" t="s">
        <v>298</v>
      </c>
      <c r="BB9" s="6">
        <v>0</v>
      </c>
      <c r="BD9" s="3">
        <v>12099</v>
      </c>
      <c r="BE9" s="3">
        <v>180</v>
      </c>
      <c r="BF9" s="3">
        <v>0</v>
      </c>
      <c r="BH9" s="3">
        <v>642654039</v>
      </c>
      <c r="BI9" s="3">
        <v>127532852</v>
      </c>
      <c r="BJ9" s="3">
        <v>770186891</v>
      </c>
      <c r="BK9" s="3">
        <v>2831569</v>
      </c>
      <c r="BL9" s="3" t="s">
        <v>299</v>
      </c>
      <c r="BM9" s="3" t="s">
        <v>924</v>
      </c>
      <c r="BN9" s="55">
        <v>44412</v>
      </c>
      <c r="BO9" s="55">
        <f t="shared" si="0"/>
        <v>44472</v>
      </c>
    </row>
    <row r="10" spans="1:68">
      <c r="B10" s="3">
        <v>5</v>
      </c>
      <c r="C10" s="3" t="s">
        <v>896</v>
      </c>
      <c r="D10" s="3" t="s">
        <v>223</v>
      </c>
      <c r="E10" s="3" t="s">
        <v>367</v>
      </c>
      <c r="F10" s="3"/>
      <c r="G10" s="3" t="s">
        <v>360</v>
      </c>
      <c r="H10" s="3" t="s">
        <v>903</v>
      </c>
      <c r="I10" s="3" t="s">
        <v>929</v>
      </c>
      <c r="J10" s="55">
        <v>44449</v>
      </c>
      <c r="K10" s="3">
        <v>90000004</v>
      </c>
      <c r="L10" s="3"/>
      <c r="M10" s="55"/>
      <c r="N10" s="3"/>
      <c r="O10" s="3"/>
      <c r="P10" s="3"/>
      <c r="Q10" s="3" t="s">
        <v>6</v>
      </c>
      <c r="R10" s="3" t="s">
        <v>302</v>
      </c>
      <c r="S10" s="3" t="s">
        <v>367</v>
      </c>
      <c r="V10" s="3" t="s">
        <v>302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12696</v>
      </c>
      <c r="AI10" s="3">
        <v>290</v>
      </c>
      <c r="AJ10" s="3">
        <v>0</v>
      </c>
      <c r="AK10" s="3">
        <v>0</v>
      </c>
      <c r="AL10" s="3">
        <v>0</v>
      </c>
      <c r="AM10" s="3">
        <v>0</v>
      </c>
      <c r="AN10" s="3">
        <v>34</v>
      </c>
      <c r="AO10" s="3">
        <v>0</v>
      </c>
      <c r="AP10" s="3">
        <v>0</v>
      </c>
      <c r="AQ10" s="3">
        <v>0</v>
      </c>
      <c r="AR10" s="3">
        <v>272</v>
      </c>
      <c r="AT10" s="3" t="s">
        <v>361</v>
      </c>
      <c r="BB10" s="6">
        <v>0</v>
      </c>
      <c r="BD10" s="3">
        <v>12986</v>
      </c>
      <c r="BE10" s="3">
        <v>167</v>
      </c>
      <c r="BF10" s="3">
        <v>0</v>
      </c>
      <c r="BH10" s="3">
        <v>654907320</v>
      </c>
      <c r="BI10" s="3">
        <v>130168538</v>
      </c>
      <c r="BJ10" s="3">
        <v>785075858</v>
      </c>
      <c r="BK10" s="3">
        <v>2886308</v>
      </c>
      <c r="BL10" s="3" t="s">
        <v>7</v>
      </c>
      <c r="BM10" s="3" t="s">
        <v>925</v>
      </c>
      <c r="BN10" s="55">
        <v>44413</v>
      </c>
      <c r="BO10" s="55">
        <f t="shared" si="0"/>
        <v>44473</v>
      </c>
    </row>
    <row r="11" spans="1:68">
      <c r="B11" s="3">
        <v>6</v>
      </c>
      <c r="C11" s="3" t="s">
        <v>906</v>
      </c>
      <c r="D11" s="3" t="s">
        <v>907</v>
      </c>
      <c r="E11" s="3"/>
      <c r="F11" s="3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3" t="s">
        <v>12</v>
      </c>
      <c r="R11" s="3" t="s">
        <v>304</v>
      </c>
      <c r="S11" s="3" t="s">
        <v>911</v>
      </c>
      <c r="V11" s="3" t="s">
        <v>304</v>
      </c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7"/>
      <c r="AT11" s="56"/>
      <c r="AU11" s="57"/>
      <c r="AV11" s="57"/>
      <c r="AW11" s="57"/>
      <c r="AX11" s="57"/>
      <c r="AY11" s="57"/>
      <c r="AZ11" s="57"/>
      <c r="BA11" s="57"/>
      <c r="BB11" s="58"/>
      <c r="BC11" s="57"/>
      <c r="BD11" s="56"/>
      <c r="BE11" s="56"/>
      <c r="BF11" s="56"/>
      <c r="BG11" s="57"/>
      <c r="BH11" s="56"/>
      <c r="BI11" s="56"/>
      <c r="BJ11" s="56"/>
      <c r="BK11" s="56"/>
      <c r="BL11" s="3" t="s">
        <v>921</v>
      </c>
      <c r="BM11" s="3" t="s">
        <v>923</v>
      </c>
      <c r="BN11" s="55">
        <v>44414</v>
      </c>
      <c r="BO11" s="55">
        <f t="shared" si="0"/>
        <v>44474</v>
      </c>
    </row>
    <row r="12" spans="1:68">
      <c r="B12" s="3">
        <v>7</v>
      </c>
      <c r="C12" s="3" t="s">
        <v>906</v>
      </c>
      <c r="D12" s="3" t="s">
        <v>907</v>
      </c>
      <c r="E12" s="3"/>
      <c r="F12" s="3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3" t="s">
        <v>11</v>
      </c>
      <c r="R12" s="3" t="s">
        <v>258</v>
      </c>
      <c r="S12" s="3" t="s">
        <v>912</v>
      </c>
      <c r="V12" s="3" t="s">
        <v>258</v>
      </c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7"/>
      <c r="AT12" s="56"/>
      <c r="AU12" s="57"/>
      <c r="AV12" s="57"/>
      <c r="AW12" s="57"/>
      <c r="AX12" s="57"/>
      <c r="AY12" s="57"/>
      <c r="AZ12" s="57"/>
      <c r="BA12" s="57"/>
      <c r="BB12" s="58"/>
      <c r="BC12" s="57"/>
      <c r="BD12" s="56"/>
      <c r="BE12" s="56"/>
      <c r="BF12" s="56"/>
      <c r="BG12" s="57"/>
      <c r="BH12" s="56"/>
      <c r="BI12" s="56"/>
      <c r="BJ12" s="56"/>
      <c r="BK12" s="56"/>
      <c r="BL12" s="3" t="s">
        <v>921</v>
      </c>
      <c r="BM12" s="3" t="s">
        <v>923</v>
      </c>
      <c r="BN12" s="55">
        <v>44415</v>
      </c>
      <c r="BO12" s="55">
        <f t="shared" si="0"/>
        <v>44475</v>
      </c>
    </row>
    <row r="13" spans="1:68">
      <c r="B13" s="3">
        <v>8</v>
      </c>
      <c r="C13" s="3" t="s">
        <v>906</v>
      </c>
      <c r="D13" s="3" t="s">
        <v>907</v>
      </c>
      <c r="E13" s="3"/>
      <c r="F13" s="3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3" t="s">
        <v>19</v>
      </c>
      <c r="R13" s="3" t="s">
        <v>300</v>
      </c>
      <c r="S13" s="3" t="s">
        <v>913</v>
      </c>
      <c r="V13" s="3" t="s">
        <v>300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7"/>
      <c r="AT13" s="56"/>
      <c r="AU13" s="57"/>
      <c r="AV13" s="57"/>
      <c r="AW13" s="57"/>
      <c r="AX13" s="57"/>
      <c r="AY13" s="57"/>
      <c r="AZ13" s="57"/>
      <c r="BA13" s="57"/>
      <c r="BB13" s="58"/>
      <c r="BC13" s="57"/>
      <c r="BD13" s="56"/>
      <c r="BE13" s="56"/>
      <c r="BF13" s="56"/>
      <c r="BG13" s="57"/>
      <c r="BH13" s="56"/>
      <c r="BI13" s="56"/>
      <c r="BJ13" s="56"/>
      <c r="BK13" s="56"/>
      <c r="BL13" s="3" t="s">
        <v>921</v>
      </c>
      <c r="BM13" s="3" t="s">
        <v>923</v>
      </c>
      <c r="BN13" s="55">
        <v>44416</v>
      </c>
      <c r="BO13" s="55">
        <f t="shared" si="0"/>
        <v>44476</v>
      </c>
    </row>
    <row r="14" spans="1:68">
      <c r="B14" s="3">
        <v>9</v>
      </c>
      <c r="C14" s="3" t="s">
        <v>906</v>
      </c>
      <c r="D14" s="3" t="s">
        <v>907</v>
      </c>
      <c r="E14" s="3"/>
      <c r="F14" s="3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3" t="s">
        <v>16</v>
      </c>
      <c r="R14" s="3" t="s">
        <v>306</v>
      </c>
      <c r="S14" s="3" t="s">
        <v>914</v>
      </c>
      <c r="V14" s="3" t="s">
        <v>306</v>
      </c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7"/>
      <c r="AT14" s="56"/>
      <c r="AU14" s="57"/>
      <c r="AV14" s="57"/>
      <c r="AW14" s="57"/>
      <c r="AX14" s="57"/>
      <c r="AY14" s="57"/>
      <c r="AZ14" s="57"/>
      <c r="BA14" s="57"/>
      <c r="BB14" s="58"/>
      <c r="BC14" s="57"/>
      <c r="BD14" s="56"/>
      <c r="BE14" s="56"/>
      <c r="BF14" s="56"/>
      <c r="BG14" s="57"/>
      <c r="BH14" s="56"/>
      <c r="BI14" s="56"/>
      <c r="BJ14" s="56"/>
      <c r="BK14" s="56"/>
      <c r="BL14" s="3" t="s">
        <v>922</v>
      </c>
      <c r="BM14" s="3" t="s">
        <v>923</v>
      </c>
      <c r="BN14" s="55">
        <v>44417</v>
      </c>
      <c r="BO14" s="55">
        <f t="shared" si="0"/>
        <v>44477</v>
      </c>
    </row>
    <row r="15" spans="1:68">
      <c r="B15" s="3">
        <v>10</v>
      </c>
      <c r="C15" s="3" t="s">
        <v>908</v>
      </c>
      <c r="D15" s="3" t="s">
        <v>907</v>
      </c>
      <c r="E15" s="3"/>
      <c r="F15" s="3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3" t="s">
        <v>16</v>
      </c>
      <c r="R15" s="3" t="s">
        <v>306</v>
      </c>
      <c r="S15" s="3" t="s">
        <v>916</v>
      </c>
      <c r="V15" s="3" t="s">
        <v>306</v>
      </c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7"/>
      <c r="AT15" s="56"/>
      <c r="AU15" s="57"/>
      <c r="AV15" s="57"/>
      <c r="AW15" s="57"/>
      <c r="AX15" s="57"/>
      <c r="AY15" s="57"/>
      <c r="AZ15" s="57"/>
      <c r="BA15" s="57"/>
      <c r="BB15" s="58"/>
      <c r="BC15" s="57"/>
      <c r="BD15" s="56"/>
      <c r="BE15" s="56"/>
      <c r="BF15" s="56"/>
      <c r="BG15" s="57"/>
      <c r="BH15" s="56"/>
      <c r="BI15" s="56"/>
      <c r="BJ15" s="56"/>
      <c r="BK15" s="56"/>
      <c r="BL15" s="3" t="s">
        <v>922</v>
      </c>
      <c r="BM15" s="3" t="s">
        <v>923</v>
      </c>
      <c r="BN15" s="55">
        <v>44418</v>
      </c>
      <c r="BO15" s="55">
        <f t="shared" si="0"/>
        <v>44478</v>
      </c>
    </row>
    <row r="16" spans="1:68">
      <c r="B16" s="3">
        <v>11</v>
      </c>
      <c r="C16" s="3" t="s">
        <v>908</v>
      </c>
      <c r="D16" s="3" t="s">
        <v>907</v>
      </c>
      <c r="E16" s="3"/>
      <c r="F16" s="3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3" t="s">
        <v>14</v>
      </c>
      <c r="R16" s="3" t="s">
        <v>301</v>
      </c>
      <c r="S16" s="3" t="s">
        <v>917</v>
      </c>
      <c r="V16" s="3" t="s">
        <v>301</v>
      </c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7"/>
      <c r="AT16" s="56"/>
      <c r="AU16" s="57"/>
      <c r="AV16" s="57"/>
      <c r="AW16" s="57"/>
      <c r="AX16" s="57"/>
      <c r="AY16" s="57"/>
      <c r="AZ16" s="57"/>
      <c r="BA16" s="57"/>
      <c r="BB16" s="58"/>
      <c r="BC16" s="57"/>
      <c r="BD16" s="56"/>
      <c r="BE16" s="56"/>
      <c r="BF16" s="56"/>
      <c r="BG16" s="57"/>
      <c r="BH16" s="56"/>
      <c r="BI16" s="56"/>
      <c r="BJ16" s="56"/>
      <c r="BK16" s="56"/>
      <c r="BL16" s="3" t="s">
        <v>922</v>
      </c>
      <c r="BM16" s="3" t="s">
        <v>923</v>
      </c>
      <c r="BN16" s="55">
        <v>44419</v>
      </c>
      <c r="BO16" s="55">
        <f t="shared" si="0"/>
        <v>44479</v>
      </c>
    </row>
    <row r="17" spans="2:67">
      <c r="B17" s="3">
        <v>12</v>
      </c>
      <c r="C17" s="3" t="s">
        <v>909</v>
      </c>
      <c r="D17" s="3" t="s">
        <v>907</v>
      </c>
      <c r="E17" s="3"/>
      <c r="F17" s="3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3" t="s">
        <v>6</v>
      </c>
      <c r="R17" s="3" t="s">
        <v>298</v>
      </c>
      <c r="S17" s="3" t="s">
        <v>918</v>
      </c>
      <c r="V17" s="3" t="s">
        <v>298</v>
      </c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7"/>
      <c r="AT17" s="56"/>
      <c r="AU17" s="57"/>
      <c r="AV17" s="57"/>
      <c r="AW17" s="57"/>
      <c r="AX17" s="57"/>
      <c r="AY17" s="57"/>
      <c r="AZ17" s="57"/>
      <c r="BA17" s="57"/>
      <c r="BB17" s="58"/>
      <c r="BC17" s="57"/>
      <c r="BD17" s="56"/>
      <c r="BE17" s="56"/>
      <c r="BF17" s="56"/>
      <c r="BG17" s="57"/>
      <c r="BH17" s="56"/>
      <c r="BI17" s="56"/>
      <c r="BJ17" s="56"/>
      <c r="BK17" s="56"/>
      <c r="BL17" s="3" t="s">
        <v>921</v>
      </c>
      <c r="BM17" s="3" t="s">
        <v>923</v>
      </c>
      <c r="BN17" s="55">
        <v>44420</v>
      </c>
      <c r="BO17" s="55">
        <f t="shared" si="0"/>
        <v>44480</v>
      </c>
    </row>
    <row r="18" spans="2:67">
      <c r="B18" s="3">
        <v>13</v>
      </c>
      <c r="C18" s="3" t="s">
        <v>909</v>
      </c>
      <c r="D18" s="3" t="s">
        <v>907</v>
      </c>
      <c r="E18" s="3"/>
      <c r="F18" s="3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3" t="s">
        <v>11</v>
      </c>
      <c r="R18" s="3" t="s">
        <v>258</v>
      </c>
      <c r="S18" s="3" t="s">
        <v>919</v>
      </c>
      <c r="V18" s="3" t="s">
        <v>258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6"/>
      <c r="AU18" s="57"/>
      <c r="AV18" s="57"/>
      <c r="AW18" s="57"/>
      <c r="AX18" s="57"/>
      <c r="AY18" s="57"/>
      <c r="AZ18" s="57"/>
      <c r="BA18" s="57"/>
      <c r="BB18" s="58"/>
      <c r="BC18" s="57"/>
      <c r="BD18" s="56"/>
      <c r="BE18" s="56"/>
      <c r="BF18" s="56"/>
      <c r="BG18" s="57"/>
      <c r="BH18" s="56"/>
      <c r="BI18" s="56"/>
      <c r="BJ18" s="56"/>
      <c r="BK18" s="56"/>
      <c r="BL18" s="3" t="s">
        <v>921</v>
      </c>
      <c r="BM18" s="3" t="s">
        <v>923</v>
      </c>
      <c r="BN18" s="55">
        <v>44421</v>
      </c>
      <c r="BO18" s="55">
        <f t="shared" si="0"/>
        <v>44481</v>
      </c>
    </row>
    <row r="19" spans="2:67">
      <c r="B19" s="3">
        <v>14</v>
      </c>
      <c r="C19" s="3" t="s">
        <v>909</v>
      </c>
      <c r="D19" s="3" t="s">
        <v>907</v>
      </c>
      <c r="E19" s="3"/>
      <c r="F19" s="3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3" t="s">
        <v>10</v>
      </c>
      <c r="R19" s="3" t="s">
        <v>303</v>
      </c>
      <c r="S19" s="3" t="s">
        <v>920</v>
      </c>
      <c r="V19" s="3" t="s">
        <v>303</v>
      </c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7"/>
      <c r="AT19" s="56"/>
      <c r="AU19" s="57"/>
      <c r="AV19" s="57"/>
      <c r="AW19" s="57"/>
      <c r="AX19" s="57"/>
      <c r="AY19" s="57"/>
      <c r="AZ19" s="57"/>
      <c r="BA19" s="57"/>
      <c r="BB19" s="58"/>
      <c r="BC19" s="57"/>
      <c r="BD19" s="58"/>
      <c r="BE19" s="56"/>
      <c r="BF19" s="56"/>
      <c r="BG19" s="56"/>
      <c r="BH19" s="56"/>
      <c r="BI19" s="56"/>
      <c r="BJ19" s="56"/>
      <c r="BK19" s="56"/>
      <c r="BL19" s="3" t="s">
        <v>921</v>
      </c>
      <c r="BM19" s="3" t="s">
        <v>923</v>
      </c>
      <c r="BN19" s="55">
        <v>44422</v>
      </c>
      <c r="BO19" s="55">
        <f t="shared" si="0"/>
        <v>44482</v>
      </c>
    </row>
    <row r="20" spans="2:67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V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T20" s="3"/>
      <c r="BB20" s="3"/>
      <c r="BD20" s="6"/>
      <c r="BE20" s="3"/>
      <c r="BF20" s="3"/>
      <c r="BG20" s="3"/>
      <c r="BH20" s="3"/>
      <c r="BI20" s="3"/>
      <c r="BJ20" s="3"/>
      <c r="BK20" s="3"/>
      <c r="BL20" s="3"/>
      <c r="BM20" s="3"/>
    </row>
    <row r="21" spans="2:67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V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T21" s="3"/>
      <c r="BB21" s="6"/>
      <c r="BD21" s="3"/>
      <c r="BE21" s="3"/>
      <c r="BF21" s="3"/>
      <c r="BH21" s="3"/>
      <c r="BI21" s="3"/>
      <c r="BJ21" s="3"/>
      <c r="BK21" s="3"/>
      <c r="BL21" s="3"/>
      <c r="BM21" s="3"/>
    </row>
    <row r="22" spans="2:67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V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T22" s="3"/>
      <c r="BB22" s="3"/>
      <c r="BD22" s="3"/>
      <c r="BE22" s="3"/>
      <c r="BF22" s="3"/>
      <c r="BH22" s="3"/>
      <c r="BI22" s="3"/>
      <c r="BJ22" s="3"/>
      <c r="BK22" s="3"/>
      <c r="BL22" s="3"/>
      <c r="BM22" s="3"/>
    </row>
    <row r="23" spans="2:6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V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T23" s="3"/>
      <c r="BB23" s="3"/>
      <c r="BD23" s="3"/>
      <c r="BE23" s="3"/>
      <c r="BF23" s="3"/>
      <c r="BH23" s="3"/>
      <c r="BI23" s="3"/>
      <c r="BJ23" s="3"/>
      <c r="BK23" s="3"/>
      <c r="BL23" s="3"/>
      <c r="BM23" s="3"/>
    </row>
    <row r="24" spans="2:6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V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T24" s="3"/>
      <c r="BB24" s="3"/>
      <c r="BD24" s="3"/>
      <c r="BE24" s="3"/>
      <c r="BF24" s="3"/>
      <c r="BH24" s="3"/>
      <c r="BI24" s="3"/>
      <c r="BJ24" s="3"/>
      <c r="BK24" s="3"/>
      <c r="BL24" s="3"/>
      <c r="BM24" s="3"/>
    </row>
    <row r="25" spans="2:6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V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T25" s="3"/>
      <c r="BB25" s="3"/>
      <c r="BD25" s="3"/>
      <c r="BE25" s="3"/>
      <c r="BF25" s="3"/>
      <c r="BH25" s="3"/>
      <c r="BI25" s="3"/>
      <c r="BJ25" s="3"/>
      <c r="BK25" s="3"/>
      <c r="BL25" s="3"/>
      <c r="BM25" s="3"/>
    </row>
    <row r="26" spans="2:6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V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T26" s="3"/>
      <c r="BB26" s="3"/>
      <c r="BD26" s="3"/>
      <c r="BE26" s="3"/>
      <c r="BF26" s="3"/>
      <c r="BH26" s="3"/>
      <c r="BI26" s="3"/>
      <c r="BJ26" s="3"/>
      <c r="BK26" s="3"/>
      <c r="BL26" s="3"/>
      <c r="BM26" s="3"/>
    </row>
    <row r="27" spans="2:6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V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T27" s="3"/>
      <c r="BB27" s="3"/>
      <c r="BD27" s="3"/>
      <c r="BE27" s="3"/>
      <c r="BF27" s="3"/>
      <c r="BH27" s="3"/>
      <c r="BI27" s="3"/>
      <c r="BJ27" s="3"/>
      <c r="BK27" s="3"/>
      <c r="BL27" s="3"/>
      <c r="BM27" s="3"/>
    </row>
    <row r="28" spans="2:6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V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T28" s="3"/>
      <c r="BB28" s="3"/>
      <c r="BD28" s="3"/>
      <c r="BE28" s="3"/>
      <c r="BF28" s="3"/>
      <c r="BH28" s="3"/>
      <c r="BI28" s="3"/>
      <c r="BJ28" s="3"/>
      <c r="BK28" s="3"/>
      <c r="BL28" s="3"/>
      <c r="BM28" s="3"/>
    </row>
    <row r="29" spans="2:6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V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T29" s="3"/>
      <c r="BB29" s="3"/>
      <c r="BD29" s="3"/>
      <c r="BE29" s="3"/>
      <c r="BF29" s="3"/>
      <c r="BH29" s="3"/>
      <c r="BI29" s="3"/>
      <c r="BJ29" s="3"/>
      <c r="BK29" s="3"/>
      <c r="BL29" s="3"/>
      <c r="BM29" s="3"/>
    </row>
    <row r="30" spans="2:6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V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T30" s="3"/>
      <c r="BB30" s="3"/>
      <c r="BD30" s="3"/>
      <c r="BE30" s="3"/>
      <c r="BF30" s="3"/>
      <c r="BH30" s="3"/>
      <c r="BI30" s="3"/>
      <c r="BJ30" s="3"/>
      <c r="BK30" s="3"/>
      <c r="BL30" s="3"/>
      <c r="BM30" s="3"/>
    </row>
    <row r="31" spans="2:6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V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T31" s="3"/>
      <c r="BB31" s="3"/>
      <c r="BD31" s="3"/>
      <c r="BE31" s="3"/>
      <c r="BF31" s="3"/>
      <c r="BH31" s="3"/>
      <c r="BI31" s="3"/>
      <c r="BJ31" s="3"/>
      <c r="BK31" s="3"/>
      <c r="BL31" s="3"/>
      <c r="BM31" s="3"/>
    </row>
    <row r="32" spans="2:6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V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T32" s="3"/>
      <c r="BB32" s="3"/>
      <c r="BD32" s="3"/>
      <c r="BE32" s="3"/>
      <c r="BF32" s="3"/>
      <c r="BH32" s="3"/>
      <c r="BI32" s="3"/>
      <c r="BJ32" s="3"/>
      <c r="BK32" s="3"/>
      <c r="BL32" s="3"/>
      <c r="BM32" s="3"/>
    </row>
    <row r="33" spans="2:6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V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T33" s="3"/>
      <c r="BB33" s="3"/>
      <c r="BD33" s="3"/>
      <c r="BE33" s="3"/>
      <c r="BF33" s="3"/>
      <c r="BH33" s="3"/>
      <c r="BI33" s="3"/>
      <c r="BJ33" s="3"/>
      <c r="BK33" s="3"/>
      <c r="BL33" s="3"/>
      <c r="BM33" s="3"/>
    </row>
    <row r="34" spans="2:6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V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T34" s="3"/>
      <c r="BB34" s="3"/>
      <c r="BD34" s="3"/>
      <c r="BE34" s="3"/>
      <c r="BF34" s="3"/>
      <c r="BH34" s="3"/>
      <c r="BI34" s="3"/>
      <c r="BJ34" s="3"/>
      <c r="BK34" s="3"/>
      <c r="BL34" s="3"/>
      <c r="BM34" s="3"/>
    </row>
    <row r="35" spans="2:6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V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T35" s="3"/>
      <c r="BB35" s="3"/>
      <c r="BD35" s="3"/>
      <c r="BE35" s="3"/>
      <c r="BF35" s="3"/>
      <c r="BH35" s="3"/>
      <c r="BI35" s="3"/>
      <c r="BJ35" s="3"/>
      <c r="BK35" s="3"/>
      <c r="BL35" s="3"/>
      <c r="BM35" s="3"/>
    </row>
    <row r="36" spans="2:6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V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T36" s="3"/>
      <c r="BB36" s="3"/>
      <c r="BD36" s="3"/>
      <c r="BE36" s="3"/>
      <c r="BF36" s="3"/>
      <c r="BH36" s="3"/>
      <c r="BI36" s="3"/>
      <c r="BJ36" s="3"/>
      <c r="BK36" s="3"/>
      <c r="BL36" s="3"/>
      <c r="BM36" s="3"/>
    </row>
    <row r="37" spans="2:65">
      <c r="B37" s="3"/>
      <c r="C37" s="3"/>
      <c r="D37" s="3"/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V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T37" s="3"/>
      <c r="BB37" s="3"/>
      <c r="BD37" s="3"/>
      <c r="BE37" s="3"/>
      <c r="BF37" s="3"/>
      <c r="BH37" s="3"/>
      <c r="BI37" s="3"/>
      <c r="BJ37" s="3"/>
      <c r="BK37" s="3"/>
      <c r="BL37" s="3"/>
      <c r="BM37" s="3"/>
    </row>
    <row r="38" spans="2:65">
      <c r="B38" s="3"/>
      <c r="C38" s="3"/>
      <c r="D38" s="3"/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V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T38" s="3"/>
      <c r="BB38" s="3"/>
      <c r="BD38" s="3"/>
      <c r="BE38" s="3"/>
      <c r="BF38" s="3"/>
      <c r="BH38" s="3"/>
      <c r="BI38" s="3"/>
      <c r="BJ38" s="3"/>
      <c r="BK38" s="3"/>
      <c r="BL38" s="3"/>
      <c r="BM38" s="3"/>
    </row>
    <row r="39" spans="2:65"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V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T39" s="3"/>
      <c r="BB39" s="3"/>
      <c r="BD39" s="3"/>
      <c r="BE39" s="3"/>
      <c r="BF39" s="3"/>
      <c r="BH39" s="3"/>
      <c r="BI39" s="3"/>
      <c r="BJ39" s="3"/>
      <c r="BK39" s="3"/>
      <c r="BL39" s="3"/>
      <c r="BM39" s="3"/>
    </row>
    <row r="40" spans="2:65"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V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T40" s="3"/>
      <c r="BB40" s="3"/>
      <c r="BD40" s="3"/>
      <c r="BE40" s="3"/>
      <c r="BF40" s="3"/>
      <c r="BH40" s="3"/>
      <c r="BI40" s="3"/>
      <c r="BJ40" s="3"/>
      <c r="BK40" s="3"/>
      <c r="BL40" s="3"/>
      <c r="BM40" s="3"/>
    </row>
    <row r="41" spans="2:65">
      <c r="B41" s="3"/>
      <c r="C41" s="3"/>
      <c r="D41" s="3"/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V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T41" s="3"/>
      <c r="BB41" s="3"/>
      <c r="BD41" s="3"/>
      <c r="BE41" s="3"/>
      <c r="BF41" s="3"/>
      <c r="BH41" s="3"/>
      <c r="BI41" s="3"/>
      <c r="BJ41" s="3"/>
      <c r="BK41" s="3"/>
      <c r="BL41" s="3"/>
      <c r="BM41" s="3"/>
    </row>
    <row r="42" spans="2:65">
      <c r="B42" s="3"/>
      <c r="C42" s="3"/>
      <c r="D42" s="3"/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V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T42" s="3"/>
      <c r="BB42" s="3"/>
      <c r="BD42" s="3"/>
      <c r="BE42" s="3"/>
      <c r="BF42" s="3"/>
      <c r="BH42" s="3"/>
      <c r="BI42" s="3"/>
      <c r="BJ42" s="3"/>
      <c r="BK42" s="3"/>
      <c r="BL42" s="3"/>
      <c r="BM42" s="3"/>
    </row>
    <row r="43" spans="2:6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V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T43" s="3"/>
      <c r="BB43" s="3"/>
      <c r="BD43" s="3"/>
      <c r="BE43" s="3"/>
      <c r="BF43" s="3"/>
      <c r="BH43" s="3"/>
      <c r="BI43" s="3"/>
      <c r="BJ43" s="3"/>
      <c r="BK43" s="3"/>
      <c r="BL43" s="3"/>
      <c r="BM43" s="3"/>
    </row>
    <row r="44" spans="2:6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V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T44" s="3"/>
      <c r="BB44" s="3"/>
      <c r="BD44" s="3"/>
      <c r="BE44" s="3"/>
      <c r="BF44" s="3"/>
      <c r="BH44" s="3"/>
      <c r="BI44" s="3"/>
      <c r="BJ44" s="3"/>
      <c r="BK44" s="3"/>
      <c r="BL44" s="3"/>
      <c r="BM44" s="3"/>
    </row>
    <row r="45" spans="2:6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V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T45" s="3"/>
      <c r="BB45" s="3"/>
      <c r="BD45" s="3"/>
      <c r="BE45" s="3"/>
      <c r="BF45" s="3"/>
      <c r="BH45" s="3"/>
      <c r="BI45" s="3"/>
      <c r="BJ45" s="3"/>
      <c r="BK45" s="3"/>
      <c r="BL45" s="3"/>
      <c r="BM45" s="3"/>
    </row>
    <row r="46" spans="2:6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V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T46" s="3"/>
      <c r="BB46" s="3"/>
      <c r="BD46" s="3"/>
      <c r="BE46" s="3"/>
      <c r="BF46" s="3"/>
      <c r="BH46" s="3"/>
      <c r="BI46" s="3"/>
      <c r="BJ46" s="3"/>
      <c r="BK46" s="3"/>
      <c r="BL46" s="3"/>
      <c r="BM46" s="3"/>
    </row>
    <row r="47" spans="2:65">
      <c r="B47" s="3"/>
      <c r="C47" s="3"/>
      <c r="D47" s="3"/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V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T47" s="3"/>
      <c r="BB47" s="3"/>
      <c r="BD47" s="3"/>
      <c r="BE47" s="3"/>
      <c r="BF47" s="3"/>
      <c r="BH47" s="3"/>
      <c r="BI47" s="3"/>
      <c r="BJ47" s="3"/>
      <c r="BK47" s="3"/>
      <c r="BL47" s="3"/>
      <c r="BM47" s="3"/>
    </row>
    <row r="48" spans="2:65">
      <c r="B48" s="3"/>
      <c r="C48" s="3"/>
      <c r="D48" s="3"/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V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T48" s="3"/>
      <c r="BB48" s="3"/>
      <c r="BD48" s="3"/>
      <c r="BE48" s="3"/>
      <c r="BF48" s="3"/>
      <c r="BH48" s="3"/>
      <c r="BI48" s="3"/>
      <c r="BJ48" s="3"/>
      <c r="BK48" s="3"/>
      <c r="BL48" s="3"/>
      <c r="BM48" s="3"/>
    </row>
    <row r="49" spans="2:6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V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T49" s="3"/>
      <c r="BB49" s="3"/>
      <c r="BD49" s="3"/>
      <c r="BE49" s="3"/>
      <c r="BF49" s="3"/>
      <c r="BH49" s="3"/>
      <c r="BI49" s="3"/>
      <c r="BJ49" s="3"/>
      <c r="BK49" s="3"/>
      <c r="BL49" s="3"/>
      <c r="BM49" s="3"/>
    </row>
    <row r="50" spans="2:6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V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T50" s="3"/>
      <c r="BB50" s="3"/>
      <c r="BD50" s="3"/>
      <c r="BE50" s="3"/>
      <c r="BF50" s="3"/>
      <c r="BH50" s="3"/>
      <c r="BI50" s="3"/>
      <c r="BJ50" s="3"/>
      <c r="BK50" s="3"/>
      <c r="BL50" s="3"/>
      <c r="BM50" s="3"/>
    </row>
    <row r="51" spans="2:6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V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T51" s="3"/>
      <c r="BB51" s="3"/>
      <c r="BD51" s="3"/>
      <c r="BE51" s="3"/>
      <c r="BF51" s="3"/>
      <c r="BH51" s="3"/>
      <c r="BI51" s="3"/>
      <c r="BJ51" s="3"/>
      <c r="BK51" s="3"/>
      <c r="BL51" s="3"/>
      <c r="BM51" s="3"/>
    </row>
    <row r="52" spans="2:65"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V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T52" s="3"/>
      <c r="BB52" s="3"/>
      <c r="BD52" s="3"/>
      <c r="BE52" s="3"/>
      <c r="BF52" s="3"/>
      <c r="BH52" s="3"/>
      <c r="BI52" s="3"/>
      <c r="BJ52" s="3"/>
      <c r="BK52" s="3"/>
      <c r="BL52" s="3"/>
      <c r="BM52" s="3"/>
    </row>
    <row r="53" spans="2:65">
      <c r="B53" s="3"/>
      <c r="C53" s="3"/>
      <c r="D53" s="3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V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T53" s="3"/>
      <c r="BB53" s="3"/>
      <c r="BD53" s="3"/>
      <c r="BE53" s="3"/>
      <c r="BF53" s="3"/>
      <c r="BH53" s="3"/>
      <c r="BI53" s="3"/>
      <c r="BJ53" s="3"/>
      <c r="BK53" s="3"/>
      <c r="BL53" s="3"/>
      <c r="BM53" s="3"/>
    </row>
    <row r="54" spans="2:65">
      <c r="B54" s="3"/>
      <c r="C54" s="3"/>
      <c r="D54" s="3"/>
      <c r="E54" s="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V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T54" s="3"/>
      <c r="BB54" s="3"/>
      <c r="BD54" s="3"/>
      <c r="BE54" s="3"/>
      <c r="BF54" s="3"/>
      <c r="BH54" s="3"/>
      <c r="BI54" s="3"/>
      <c r="BJ54" s="3"/>
      <c r="BK54" s="3"/>
      <c r="BL54" s="3"/>
      <c r="BM54" s="3"/>
    </row>
    <row r="55" spans="2:65">
      <c r="B55" s="3"/>
      <c r="C55" s="3"/>
      <c r="D55" s="3"/>
      <c r="E55" s="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V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T55" s="3"/>
      <c r="BB55" s="3"/>
      <c r="BD55" s="3"/>
      <c r="BE55" s="3"/>
      <c r="BF55" s="3"/>
      <c r="BH55" s="3"/>
      <c r="BI55" s="3"/>
      <c r="BJ55" s="3"/>
      <c r="BK55" s="3"/>
      <c r="BL55" s="3"/>
      <c r="BM55" s="3"/>
    </row>
    <row r="56" spans="2:65">
      <c r="B56" s="3"/>
      <c r="C56" s="3"/>
      <c r="D56" s="3"/>
      <c r="E56" s="8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V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T56" s="3"/>
      <c r="BB56" s="3"/>
      <c r="BD56" s="3"/>
      <c r="BE56" s="3"/>
      <c r="BF56" s="3"/>
      <c r="BH56" s="3"/>
      <c r="BI56" s="3"/>
      <c r="BJ56" s="3"/>
      <c r="BK56" s="3"/>
      <c r="BL56" s="3"/>
      <c r="BM56" s="3"/>
    </row>
    <row r="57" spans="2:65">
      <c r="B57" s="3"/>
      <c r="C57" s="3"/>
      <c r="D57" s="3"/>
      <c r="E57" s="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V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T57" s="3"/>
      <c r="BB57" s="3"/>
      <c r="BD57" s="3"/>
      <c r="BE57" s="3"/>
      <c r="BF57" s="3"/>
      <c r="BH57" s="3"/>
      <c r="BI57" s="3"/>
      <c r="BJ57" s="3"/>
      <c r="BK57" s="3"/>
      <c r="BL57" s="3"/>
      <c r="BM57" s="3"/>
    </row>
    <row r="58" spans="2:6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V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T58" s="3"/>
      <c r="BB58" s="3"/>
      <c r="BD58" s="3"/>
      <c r="BE58" s="3"/>
      <c r="BF58" s="3"/>
      <c r="BH58" s="3"/>
      <c r="BI58" s="3"/>
      <c r="BJ58" s="3"/>
      <c r="BK58" s="3"/>
      <c r="BL58" s="3"/>
      <c r="BM58" s="3"/>
    </row>
    <row r="59" spans="2:65">
      <c r="B59" s="3"/>
      <c r="C59" s="3"/>
      <c r="D59" s="3"/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V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T59" s="3"/>
      <c r="BB59" s="3"/>
      <c r="BD59" s="3"/>
      <c r="BE59" s="3"/>
      <c r="BF59" s="3"/>
      <c r="BH59" s="3"/>
      <c r="BI59" s="3"/>
      <c r="BJ59" s="3"/>
      <c r="BK59" s="3"/>
      <c r="BL59" s="3"/>
      <c r="BM59" s="3"/>
    </row>
    <row r="60" spans="2:65">
      <c r="B60" s="3"/>
      <c r="C60" s="3"/>
      <c r="D60" s="3"/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V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T60" s="3"/>
      <c r="BB60" s="3"/>
      <c r="BD60" s="3"/>
      <c r="BE60" s="3"/>
      <c r="BF60" s="3"/>
      <c r="BH60" s="3"/>
      <c r="BI60" s="3"/>
      <c r="BJ60" s="3"/>
      <c r="BK60" s="3"/>
      <c r="BL60" s="3"/>
      <c r="BM60" s="3"/>
    </row>
    <row r="61" spans="2:65">
      <c r="B61" s="3"/>
      <c r="C61" s="3"/>
      <c r="D61" s="3"/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V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T61" s="3"/>
      <c r="BB61" s="3"/>
      <c r="BD61" s="3"/>
      <c r="BE61" s="3"/>
      <c r="BF61" s="3"/>
      <c r="BH61" s="3"/>
      <c r="BI61" s="3"/>
      <c r="BJ61" s="3"/>
      <c r="BK61" s="3"/>
      <c r="BL61" s="3"/>
      <c r="BM61" s="3"/>
    </row>
    <row r="62" spans="2:65">
      <c r="B62" s="3"/>
      <c r="C62" s="3"/>
      <c r="D62" s="3"/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V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T62" s="3"/>
      <c r="BB62" s="3"/>
      <c r="BD62" s="3"/>
      <c r="BE62" s="3"/>
      <c r="BF62" s="3"/>
      <c r="BH62" s="3"/>
      <c r="BI62" s="3"/>
      <c r="BJ62" s="3"/>
      <c r="BK62" s="3"/>
      <c r="BL62" s="3"/>
      <c r="BM62" s="3"/>
    </row>
    <row r="63" spans="2:65">
      <c r="B63" s="3"/>
      <c r="C63" s="3"/>
      <c r="D63" s="3"/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V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T63" s="3"/>
      <c r="BB63" s="3"/>
      <c r="BD63" s="3"/>
      <c r="BE63" s="3"/>
      <c r="BF63" s="3"/>
      <c r="BH63" s="3"/>
      <c r="BI63" s="3"/>
      <c r="BJ63" s="3"/>
      <c r="BK63" s="3"/>
      <c r="BL63" s="3"/>
      <c r="BM63" s="3"/>
    </row>
    <row r="64" spans="2:6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V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T64" s="3"/>
      <c r="BB64" s="3"/>
      <c r="BD64" s="3"/>
      <c r="BE64" s="3"/>
      <c r="BF64" s="3"/>
      <c r="BH64" s="3"/>
      <c r="BI64" s="3"/>
      <c r="BJ64" s="3"/>
      <c r="BK64" s="3"/>
      <c r="BL64" s="3"/>
      <c r="BM64" s="3"/>
    </row>
    <row r="65" spans="2:65">
      <c r="B65" s="3"/>
      <c r="C65" s="3"/>
      <c r="D65" s="3"/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V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T65" s="3"/>
      <c r="BB65" s="3"/>
      <c r="BD65" s="3"/>
      <c r="BE65" s="3"/>
      <c r="BF65" s="3"/>
      <c r="BH65" s="3"/>
      <c r="BI65" s="3"/>
      <c r="BJ65" s="3"/>
      <c r="BK65" s="3"/>
      <c r="BL65" s="3"/>
      <c r="BM65" s="3"/>
    </row>
    <row r="66" spans="2:6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V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T66" s="3"/>
      <c r="BB66" s="3"/>
      <c r="BD66" s="3"/>
      <c r="BE66" s="3"/>
      <c r="BF66" s="3"/>
      <c r="BH66" s="3"/>
      <c r="BI66" s="3"/>
      <c r="BJ66" s="3"/>
      <c r="BK66" s="3"/>
      <c r="BL66" s="3"/>
      <c r="BM66" s="3"/>
    </row>
    <row r="67" spans="2:65">
      <c r="B67" s="3"/>
      <c r="C67" s="3"/>
      <c r="D67" s="3"/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V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T67" s="3"/>
      <c r="BB67" s="3"/>
      <c r="BD67" s="3"/>
      <c r="BE67" s="3"/>
      <c r="BF67" s="3"/>
      <c r="BH67" s="3"/>
      <c r="BI67" s="3"/>
      <c r="BJ67" s="3"/>
      <c r="BK67" s="3"/>
      <c r="BL67" s="3"/>
      <c r="BM67" s="3"/>
    </row>
    <row r="68" spans="2:65">
      <c r="B68" s="3"/>
      <c r="C68" s="3"/>
      <c r="D68" s="3"/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V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T68" s="3"/>
      <c r="BB68" s="3"/>
      <c r="BD68" s="3"/>
      <c r="BE68" s="3"/>
      <c r="BF68" s="3"/>
      <c r="BH68" s="3"/>
      <c r="BI68" s="3"/>
      <c r="BJ68" s="3"/>
      <c r="BK68" s="3"/>
      <c r="BL68" s="3"/>
      <c r="BM68" s="3"/>
    </row>
    <row r="69" spans="2:6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V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T69" s="3"/>
      <c r="BB69" s="3"/>
      <c r="BD69" s="3"/>
      <c r="BE69" s="3"/>
      <c r="BF69" s="3"/>
      <c r="BH69" s="3"/>
      <c r="BI69" s="3"/>
      <c r="BJ69" s="3"/>
      <c r="BK69" s="3"/>
      <c r="BL69" s="3"/>
      <c r="BM69" s="3"/>
    </row>
    <row r="70" spans="2:65">
      <c r="B70" s="3"/>
      <c r="C70" s="3"/>
      <c r="D70" s="3"/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V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T70" s="3"/>
      <c r="BB70" s="3"/>
      <c r="BD70" s="3"/>
      <c r="BE70" s="3"/>
      <c r="BF70" s="3"/>
      <c r="BH70" s="3"/>
      <c r="BI70" s="3"/>
      <c r="BJ70" s="3"/>
      <c r="BK70" s="3"/>
      <c r="BL70" s="3"/>
      <c r="BM70" s="3"/>
    </row>
    <row r="71" spans="2:6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V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T71" s="3"/>
      <c r="BB71" s="3"/>
      <c r="BD71" s="3"/>
      <c r="BE71" s="3"/>
      <c r="BF71" s="3"/>
      <c r="BH71" s="3"/>
      <c r="BI71" s="3"/>
      <c r="BJ71" s="3"/>
      <c r="BK71" s="3"/>
      <c r="BL71" s="3"/>
      <c r="BM71" s="3"/>
    </row>
    <row r="72" spans="2:65">
      <c r="B72" s="3"/>
      <c r="C72" s="3"/>
      <c r="D72" s="3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V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T72" s="3"/>
      <c r="BB72" s="3"/>
      <c r="BD72" s="3"/>
      <c r="BE72" s="3"/>
      <c r="BF72" s="3"/>
      <c r="BH72" s="3"/>
      <c r="BI72" s="3"/>
      <c r="BJ72" s="3"/>
      <c r="BK72" s="3"/>
      <c r="BL72" s="3"/>
      <c r="BM72" s="3"/>
    </row>
    <row r="73" spans="2:6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V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T73" s="3"/>
      <c r="BB73" s="3"/>
      <c r="BD73" s="3"/>
      <c r="BE73" s="3"/>
      <c r="BF73" s="3"/>
      <c r="BH73" s="3"/>
      <c r="BI73" s="3"/>
      <c r="BJ73" s="3"/>
      <c r="BK73" s="3"/>
      <c r="BL73" s="3"/>
      <c r="BM73" s="3"/>
    </row>
    <row r="74" spans="2:6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V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T74" s="3"/>
      <c r="BB74" s="3"/>
      <c r="BD74" s="3"/>
      <c r="BE74" s="3"/>
      <c r="BF74" s="3"/>
      <c r="BH74" s="3"/>
      <c r="BI74" s="3"/>
      <c r="BJ74" s="3"/>
      <c r="BK74" s="3"/>
      <c r="BL74" s="3"/>
      <c r="BM74" s="3"/>
    </row>
    <row r="75" spans="2:6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V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T75" s="3"/>
      <c r="BB75" s="9"/>
      <c r="BD75" s="3"/>
      <c r="BE75" s="3"/>
      <c r="BF75" s="3"/>
      <c r="BH75" s="3"/>
      <c r="BI75" s="3"/>
      <c r="BJ75" s="3"/>
      <c r="BK75" s="3"/>
      <c r="BL75" s="3"/>
      <c r="BM75" s="3"/>
    </row>
    <row r="76" spans="2:6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V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T76" s="3"/>
      <c r="BB76" s="9"/>
      <c r="BD76" s="3"/>
      <c r="BE76" s="3"/>
      <c r="BF76" s="3"/>
      <c r="BH76" s="3"/>
      <c r="BI76" s="3"/>
      <c r="BJ76" s="3"/>
      <c r="BK76" s="3"/>
      <c r="BL76" s="3"/>
      <c r="BM76" s="3"/>
    </row>
    <row r="77" spans="2:6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V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T77" s="3"/>
      <c r="BB77" s="9"/>
      <c r="BD77" s="3"/>
      <c r="BE77" s="3"/>
      <c r="BF77" s="3"/>
      <c r="BH77" s="3"/>
      <c r="BI77" s="3"/>
      <c r="BJ77" s="3"/>
      <c r="BK77" s="3"/>
      <c r="BL77" s="3"/>
      <c r="BM77" s="3"/>
    </row>
    <row r="78" spans="2:6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V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T78" s="3"/>
      <c r="BB78" s="9"/>
      <c r="BD78" s="3"/>
      <c r="BE78" s="3"/>
      <c r="BF78" s="3"/>
      <c r="BH78" s="3"/>
      <c r="BI78" s="3"/>
      <c r="BJ78" s="3"/>
      <c r="BK78" s="3"/>
      <c r="BL78" s="3"/>
      <c r="BM78" s="3"/>
    </row>
    <row r="79" spans="2:6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V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T79" s="3"/>
      <c r="BB79" s="9"/>
      <c r="BD79" s="3"/>
      <c r="BE79" s="3"/>
      <c r="BF79" s="3"/>
      <c r="BH79" s="3"/>
      <c r="BI79" s="3"/>
      <c r="BJ79" s="3"/>
      <c r="BK79" s="3"/>
      <c r="BL79" s="3"/>
      <c r="BM79" s="3"/>
    </row>
    <row r="80" spans="2:6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V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T80" s="3"/>
      <c r="BB80" s="9"/>
      <c r="BD80" s="3"/>
      <c r="BE80" s="3"/>
      <c r="BF80" s="3"/>
      <c r="BH80" s="3"/>
      <c r="BI80" s="3"/>
      <c r="BJ80" s="3"/>
      <c r="BK80" s="3"/>
      <c r="BL80" s="3"/>
      <c r="BM80" s="3"/>
    </row>
    <row r="81" spans="2:6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V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T81" s="3"/>
      <c r="BB81" s="9"/>
      <c r="BD81" s="3"/>
      <c r="BE81" s="3"/>
      <c r="BF81" s="3"/>
      <c r="BH81" s="3"/>
      <c r="BI81" s="3"/>
      <c r="BJ81" s="3"/>
      <c r="BK81" s="3"/>
      <c r="BL81" s="3"/>
      <c r="BM81" s="3"/>
    </row>
    <row r="82" spans="2:65">
      <c r="B82" s="3"/>
      <c r="C82" s="3"/>
      <c r="D82" s="3"/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V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T82" s="3"/>
      <c r="BB82" s="9"/>
      <c r="BD82" s="3"/>
      <c r="BE82" s="3"/>
      <c r="BF82" s="3"/>
      <c r="BH82" s="3"/>
      <c r="BI82" s="3"/>
      <c r="BJ82" s="3"/>
      <c r="BK82" s="3"/>
      <c r="BL82" s="3"/>
      <c r="BM82" s="3"/>
    </row>
    <row r="83" spans="2:65">
      <c r="B83" s="3"/>
      <c r="C83" s="3"/>
      <c r="D83" s="3"/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V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T83" s="3"/>
      <c r="BB83" s="9"/>
      <c r="BD83" s="3"/>
      <c r="BE83" s="3"/>
      <c r="BF83" s="3"/>
      <c r="BH83" s="3"/>
      <c r="BI83" s="3"/>
      <c r="BJ83" s="3"/>
      <c r="BK83" s="3"/>
      <c r="BL83" s="3"/>
      <c r="BM83" s="3"/>
    </row>
    <row r="84" spans="2:6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V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T84" s="3"/>
      <c r="BB84" s="9"/>
      <c r="BD84" s="3"/>
      <c r="BE84" s="3"/>
      <c r="BF84" s="3"/>
      <c r="BH84" s="3"/>
      <c r="BI84" s="3"/>
      <c r="BJ84" s="3"/>
      <c r="BK84" s="3"/>
      <c r="BL84" s="3"/>
      <c r="BM84" s="3"/>
    </row>
    <row r="85" spans="2:6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V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T85" s="3"/>
      <c r="BB85" s="9"/>
      <c r="BD85" s="3"/>
      <c r="BE85" s="3"/>
      <c r="BF85" s="3"/>
      <c r="BH85" s="3"/>
      <c r="BI85" s="3"/>
      <c r="BJ85" s="3"/>
      <c r="BK85" s="3"/>
      <c r="BL85" s="3"/>
      <c r="BM85" s="3"/>
    </row>
    <row r="86" spans="2:6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V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T86" s="3"/>
      <c r="BB86" s="9"/>
      <c r="BD86" s="3"/>
      <c r="BE86" s="3"/>
      <c r="BF86" s="3"/>
      <c r="BH86" s="3"/>
      <c r="BI86" s="3"/>
      <c r="BJ86" s="3"/>
      <c r="BK86" s="3"/>
      <c r="BL86" s="3"/>
      <c r="BM86" s="3"/>
    </row>
    <row r="87" spans="2:6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V87" s="3"/>
      <c r="Y87" s="3"/>
      <c r="Z87" s="3"/>
      <c r="AA87" s="3"/>
      <c r="AB87" s="3"/>
      <c r="AC87" s="3"/>
      <c r="AD87" s="3"/>
      <c r="AE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T87" s="3"/>
      <c r="BB87" s="9"/>
      <c r="BD87" s="3"/>
      <c r="BE87" s="3"/>
      <c r="BF87" s="3"/>
      <c r="BH87" s="3"/>
      <c r="BI87" s="3"/>
      <c r="BJ87" s="3"/>
      <c r="BK87" s="3"/>
      <c r="BL87" s="3"/>
      <c r="BM87" s="3"/>
    </row>
    <row r="88" spans="2:6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V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T88" s="3"/>
      <c r="BB88" s="9"/>
      <c r="BD88" s="3"/>
      <c r="BE88" s="3"/>
      <c r="BF88" s="3"/>
      <c r="BH88" s="3"/>
      <c r="BI88" s="3"/>
      <c r="BJ88" s="3"/>
      <c r="BK88" s="3"/>
      <c r="BL88" s="3"/>
      <c r="BM88" s="3"/>
    </row>
    <row r="89" spans="2:6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V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T89" s="3"/>
      <c r="BB89" s="9"/>
      <c r="BD89" s="3"/>
      <c r="BE89" s="3"/>
      <c r="BF89" s="3"/>
      <c r="BH89" s="3"/>
      <c r="BI89" s="3"/>
      <c r="BJ89" s="3"/>
      <c r="BK89" s="3"/>
      <c r="BL89" s="3"/>
      <c r="BM89" s="3"/>
    </row>
    <row r="90" spans="2:6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V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T90" s="3"/>
      <c r="BB90" s="9"/>
      <c r="BD90" s="3"/>
      <c r="BE90" s="3"/>
      <c r="BF90" s="3"/>
      <c r="BH90" s="3"/>
      <c r="BI90" s="3"/>
      <c r="BJ90" s="3"/>
      <c r="BK90" s="3"/>
      <c r="BL90" s="3"/>
      <c r="BM90" s="3"/>
    </row>
    <row r="91" spans="2:65">
      <c r="B91" s="3"/>
      <c r="C91" s="3"/>
      <c r="D91" s="3"/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V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T91" s="3"/>
      <c r="BB91" s="9"/>
      <c r="BD91" s="3"/>
      <c r="BE91" s="3"/>
      <c r="BF91" s="3"/>
      <c r="BH91" s="3"/>
      <c r="BI91" s="3"/>
      <c r="BJ91" s="3"/>
      <c r="BK91" s="3"/>
      <c r="BL91" s="3"/>
      <c r="BM91" s="3"/>
    </row>
    <row r="92" spans="2:6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V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T92" s="3"/>
      <c r="BB92" s="9"/>
      <c r="BD92" s="3"/>
      <c r="BE92" s="3"/>
      <c r="BF92" s="3"/>
      <c r="BH92" s="3"/>
      <c r="BI92" s="3"/>
      <c r="BJ92" s="3"/>
      <c r="BK92" s="3"/>
      <c r="BL92" s="3"/>
      <c r="BM92" s="3"/>
    </row>
    <row r="93" spans="2:6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V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T93" s="3"/>
      <c r="BB93" s="9"/>
      <c r="BD93" s="3"/>
      <c r="BE93" s="3"/>
      <c r="BF93" s="3"/>
      <c r="BH93" s="3"/>
      <c r="BI93" s="3"/>
      <c r="BJ93" s="3"/>
      <c r="BK93" s="3"/>
      <c r="BL93" s="3"/>
      <c r="BM93" s="3"/>
    </row>
    <row r="94" spans="2:6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V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T94" s="3"/>
      <c r="BB94" s="3"/>
      <c r="BD94" s="3"/>
      <c r="BE94" s="3"/>
      <c r="BF94" s="3"/>
      <c r="BH94" s="3"/>
      <c r="BI94" s="3"/>
      <c r="BJ94" s="3"/>
      <c r="BK94" s="3"/>
      <c r="BL94" s="3"/>
      <c r="BM94" s="3"/>
    </row>
    <row r="95" spans="2:6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V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T95" s="3"/>
      <c r="BB95" s="3"/>
      <c r="BD95" s="3"/>
      <c r="BE95" s="3"/>
      <c r="BF95" s="3"/>
      <c r="BH95" s="3"/>
      <c r="BI95" s="3"/>
      <c r="BJ95" s="3"/>
      <c r="BK95" s="3"/>
      <c r="BL95" s="3"/>
      <c r="BM95" s="3"/>
    </row>
    <row r="96" spans="2:6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V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T96" s="3"/>
      <c r="BB96" s="3"/>
      <c r="BD96" s="3"/>
      <c r="BE96" s="3"/>
      <c r="BF96" s="3"/>
      <c r="BH96" s="3"/>
      <c r="BI96" s="3"/>
      <c r="BJ96" s="3"/>
      <c r="BK96" s="3"/>
      <c r="BL96" s="3"/>
      <c r="BM96" s="3"/>
    </row>
    <row r="97" spans="2:6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V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T97" s="3"/>
      <c r="BB97" s="3"/>
      <c r="BD97" s="3"/>
      <c r="BE97" s="3"/>
      <c r="BF97" s="3"/>
      <c r="BH97" s="3"/>
      <c r="BI97" s="3"/>
      <c r="BJ97" s="3"/>
      <c r="BK97" s="3"/>
      <c r="BL97" s="3"/>
      <c r="BM97" s="3"/>
    </row>
    <row r="98" spans="2:6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V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T98" s="3"/>
      <c r="BB98" s="3"/>
      <c r="BD98" s="3"/>
      <c r="BE98" s="3"/>
      <c r="BF98" s="3"/>
      <c r="BH98" s="3"/>
      <c r="BI98" s="3"/>
      <c r="BJ98" s="3"/>
      <c r="BK98" s="3"/>
      <c r="BL98" s="3"/>
      <c r="BM98" s="3"/>
    </row>
    <row r="99" spans="2:6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V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T99" s="3"/>
      <c r="BB99" s="3"/>
      <c r="BD99" s="3"/>
      <c r="BE99" s="3"/>
      <c r="BF99" s="3"/>
      <c r="BH99" s="3"/>
      <c r="BI99" s="3"/>
      <c r="BJ99" s="3"/>
      <c r="BK99" s="3"/>
      <c r="BL99" s="3"/>
      <c r="BM99" s="3"/>
    </row>
    <row r="100" spans="2:6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V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T100" s="3"/>
      <c r="BB100" s="3"/>
      <c r="BD100" s="3"/>
      <c r="BE100" s="3"/>
      <c r="BF100" s="3"/>
      <c r="BH100" s="3"/>
      <c r="BI100" s="3"/>
      <c r="BJ100" s="3"/>
      <c r="BK100" s="3"/>
      <c r="BL100" s="3"/>
      <c r="BM100" s="3"/>
    </row>
    <row r="101" spans="2:6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V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T101" s="3"/>
      <c r="BB101" s="3"/>
      <c r="BD101" s="3"/>
      <c r="BE101" s="3"/>
      <c r="BF101" s="3"/>
      <c r="BH101" s="3"/>
      <c r="BI101" s="3"/>
      <c r="BJ101" s="3"/>
      <c r="BK101" s="3"/>
      <c r="BL101" s="3"/>
      <c r="BM101" s="3"/>
    </row>
    <row r="102" spans="2:6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V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T102" s="3"/>
      <c r="BB102" s="3"/>
      <c r="BD102" s="3"/>
      <c r="BE102" s="3"/>
      <c r="BF102" s="3"/>
      <c r="BH102" s="3"/>
      <c r="BI102" s="3"/>
      <c r="BJ102" s="3"/>
      <c r="BK102" s="3"/>
      <c r="BL102" s="3"/>
      <c r="BM102" s="3"/>
    </row>
    <row r="103" spans="2:6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V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T103" s="3"/>
      <c r="BB103" s="3"/>
      <c r="BD103" s="3"/>
      <c r="BE103" s="3"/>
      <c r="BF103" s="3"/>
      <c r="BH103" s="3"/>
      <c r="BI103" s="3"/>
      <c r="BJ103" s="3"/>
      <c r="BK103" s="3"/>
      <c r="BL103" s="3"/>
      <c r="BM103" s="3"/>
    </row>
    <row r="104" spans="2:6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V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T104" s="3"/>
      <c r="BB104" s="3"/>
      <c r="BD104" s="3"/>
      <c r="BE104" s="3"/>
      <c r="BF104" s="3"/>
      <c r="BH104" s="3"/>
      <c r="BI104" s="3"/>
      <c r="BJ104" s="3"/>
      <c r="BK104" s="3"/>
      <c r="BL104" s="3"/>
      <c r="BM104" s="3"/>
    </row>
    <row r="105" spans="2:6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V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T105" s="3"/>
      <c r="BB105" s="3"/>
      <c r="BD105" s="3"/>
      <c r="BE105" s="3"/>
      <c r="BF105" s="3"/>
      <c r="BH105" s="3"/>
      <c r="BI105" s="3"/>
      <c r="BJ105" s="3"/>
      <c r="BK105" s="3"/>
      <c r="BL105" s="3"/>
      <c r="BM105" s="3"/>
    </row>
    <row r="106" spans="2:6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V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T106" s="3"/>
      <c r="BB106" s="3"/>
      <c r="BD106" s="3"/>
      <c r="BE106" s="3"/>
      <c r="BF106" s="3"/>
      <c r="BH106" s="3"/>
      <c r="BI106" s="3"/>
      <c r="BJ106" s="3"/>
      <c r="BK106" s="3"/>
      <c r="BL106" s="3"/>
      <c r="BM106" s="3"/>
    </row>
    <row r="107" spans="2:6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V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T107" s="3"/>
      <c r="BB107" s="3"/>
      <c r="BD107" s="3"/>
      <c r="BE107" s="3"/>
      <c r="BF107" s="3"/>
      <c r="BH107" s="3"/>
      <c r="BI107" s="3"/>
      <c r="BJ107" s="3"/>
      <c r="BK107" s="3"/>
      <c r="BL107" s="3"/>
      <c r="BM107" s="3"/>
    </row>
    <row r="108" spans="2:6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V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T108" s="3"/>
      <c r="BB108" s="3"/>
      <c r="BD108" s="3"/>
      <c r="BE108" s="3"/>
      <c r="BF108" s="3"/>
      <c r="BH108" s="3"/>
      <c r="BI108" s="3"/>
      <c r="BJ108" s="3"/>
      <c r="BK108" s="3"/>
      <c r="BL108" s="3"/>
      <c r="BM108" s="3"/>
    </row>
    <row r="109" spans="2:6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V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T109" s="3"/>
      <c r="BB109" s="3"/>
      <c r="BD109" s="3"/>
      <c r="BE109" s="3"/>
      <c r="BF109" s="3"/>
      <c r="BH109" s="3"/>
      <c r="BI109" s="3"/>
      <c r="BJ109" s="3"/>
      <c r="BK109" s="3"/>
      <c r="BL109" s="3"/>
      <c r="BM109" s="3"/>
    </row>
    <row r="110" spans="2:6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V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T110" s="3"/>
      <c r="BB110" s="3"/>
      <c r="BD110" s="3"/>
      <c r="BE110" s="3"/>
      <c r="BF110" s="3"/>
      <c r="BH110" s="3"/>
      <c r="BI110" s="3"/>
      <c r="BJ110" s="3"/>
      <c r="BK110" s="3"/>
      <c r="BL110" s="3"/>
      <c r="BM110" s="3"/>
    </row>
    <row r="111" spans="2:65">
      <c r="B111" s="3"/>
      <c r="C111" s="3"/>
      <c r="D111" s="3"/>
      <c r="E111" s="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V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T111" s="3"/>
      <c r="BB111" s="3"/>
      <c r="BD111" s="3"/>
      <c r="BE111" s="3"/>
      <c r="BF111" s="3"/>
      <c r="BH111" s="3"/>
      <c r="BI111" s="3"/>
      <c r="BJ111" s="3"/>
      <c r="BK111" s="3"/>
      <c r="BL111" s="3"/>
      <c r="BM111" s="3"/>
    </row>
    <row r="112" spans="2:65">
      <c r="B112" s="3"/>
      <c r="C112" s="3"/>
      <c r="D112" s="3"/>
      <c r="E112" s="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V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T112" s="3"/>
      <c r="BB112" s="3"/>
      <c r="BD112" s="3"/>
      <c r="BE112" s="3"/>
      <c r="BF112" s="3"/>
      <c r="BH112" s="3"/>
      <c r="BI112" s="3"/>
      <c r="BJ112" s="3"/>
      <c r="BK112" s="3"/>
      <c r="BL112" s="3"/>
      <c r="BM112" s="3"/>
    </row>
    <row r="113" spans="2:65">
      <c r="B113" s="3"/>
      <c r="C113" s="3"/>
      <c r="D113" s="3"/>
      <c r="E113" s="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V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T113" s="3"/>
      <c r="BB113" s="3"/>
      <c r="BD113" s="3"/>
      <c r="BE113" s="3"/>
      <c r="BF113" s="3"/>
      <c r="BH113" s="3"/>
      <c r="BI113" s="3"/>
      <c r="BJ113" s="3"/>
      <c r="BK113" s="3"/>
      <c r="BL113" s="3"/>
      <c r="BM113" s="3"/>
    </row>
    <row r="114" spans="2:6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V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T114" s="3"/>
      <c r="BB114" s="3"/>
      <c r="BD114" s="3"/>
      <c r="BE114" s="3"/>
      <c r="BF114" s="3"/>
      <c r="BH114" s="3"/>
      <c r="BI114" s="3"/>
      <c r="BJ114" s="3"/>
      <c r="BK114" s="3"/>
      <c r="BL114" s="3"/>
      <c r="BM114" s="3"/>
    </row>
    <row r="115" spans="2:6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V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T115" s="3"/>
      <c r="BB115" s="3"/>
      <c r="BD115" s="3"/>
      <c r="BE115" s="3"/>
      <c r="BF115" s="3"/>
      <c r="BH115" s="3"/>
      <c r="BI115" s="3"/>
      <c r="BJ115" s="3"/>
      <c r="BK115" s="3"/>
      <c r="BL115" s="3"/>
      <c r="BM115" s="3"/>
    </row>
    <row r="116" spans="2:6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V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T116" s="3"/>
      <c r="BB116" s="3"/>
      <c r="BD116" s="3"/>
      <c r="BE116" s="3"/>
      <c r="BF116" s="3"/>
      <c r="BH116" s="3"/>
      <c r="BI116" s="3"/>
      <c r="BJ116" s="3"/>
      <c r="BK116" s="3"/>
      <c r="BL116" s="3"/>
      <c r="BM116" s="3"/>
    </row>
    <row r="117" spans="2:65">
      <c r="B117" s="3"/>
      <c r="C117" s="3"/>
      <c r="D117" s="3"/>
      <c r="E117" s="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V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T117" s="3"/>
      <c r="BB117" s="3"/>
      <c r="BD117" s="3"/>
      <c r="BE117" s="3"/>
      <c r="BF117" s="3"/>
      <c r="BH117" s="3"/>
      <c r="BI117" s="3"/>
      <c r="BJ117" s="3"/>
      <c r="BK117" s="3"/>
      <c r="BL117" s="3"/>
      <c r="BM117" s="3"/>
    </row>
    <row r="118" spans="2:65">
      <c r="B118" s="3"/>
      <c r="C118" s="3"/>
      <c r="D118" s="3"/>
      <c r="E118" s="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V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T118" s="3"/>
      <c r="BB118" s="3"/>
      <c r="BD118" s="3"/>
      <c r="BE118" s="3"/>
      <c r="BF118" s="3"/>
      <c r="BH118" s="3"/>
      <c r="BI118" s="3"/>
      <c r="BJ118" s="3"/>
      <c r="BK118" s="3"/>
      <c r="BL118" s="3"/>
      <c r="BM118" s="3"/>
    </row>
    <row r="119" spans="2:65">
      <c r="B119" s="3"/>
      <c r="C119" s="3"/>
      <c r="D119" s="3"/>
      <c r="E119" s="8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V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T119" s="3"/>
      <c r="BB119" s="3"/>
      <c r="BD119" s="3"/>
      <c r="BE119" s="3"/>
      <c r="BF119" s="3"/>
      <c r="BH119" s="3"/>
      <c r="BI119" s="3"/>
      <c r="BJ119" s="3"/>
      <c r="BK119" s="3"/>
      <c r="BL119" s="3"/>
      <c r="BM119" s="3"/>
    </row>
    <row r="120" spans="2:65">
      <c r="B120" s="3"/>
      <c r="C120" s="3"/>
      <c r="D120" s="3"/>
      <c r="E120" s="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V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T120" s="3"/>
      <c r="BB120" s="3"/>
      <c r="BD120" s="3"/>
      <c r="BE120" s="3"/>
      <c r="BF120" s="3"/>
      <c r="BH120" s="3"/>
      <c r="BI120" s="3"/>
      <c r="BJ120" s="3"/>
      <c r="BK120" s="3"/>
      <c r="BL120" s="3"/>
      <c r="BM120" s="3"/>
    </row>
    <row r="121" spans="2:6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V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T121" s="3"/>
      <c r="BB121" s="3"/>
      <c r="BD121" s="3"/>
      <c r="BE121" s="3"/>
      <c r="BF121" s="3"/>
      <c r="BH121" s="3"/>
      <c r="BI121" s="3"/>
      <c r="BJ121" s="3"/>
      <c r="BK121" s="3"/>
      <c r="BL121" s="3"/>
      <c r="BM121" s="3"/>
    </row>
    <row r="122" spans="2:6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V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T122" s="3"/>
      <c r="BB122" s="3"/>
      <c r="BD122" s="3"/>
      <c r="BE122" s="3"/>
      <c r="BF122" s="3"/>
      <c r="BH122" s="3"/>
      <c r="BI122" s="3"/>
      <c r="BJ122" s="3"/>
      <c r="BK122" s="3"/>
      <c r="BL122" s="3"/>
      <c r="BM122" s="3"/>
    </row>
    <row r="123" spans="2:6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V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T123" s="3"/>
      <c r="BB123" s="3"/>
      <c r="BD123" s="3"/>
      <c r="BE123" s="3"/>
      <c r="BF123" s="3"/>
      <c r="BH123" s="3"/>
      <c r="BI123" s="3"/>
      <c r="BJ123" s="3"/>
      <c r="BK123" s="3"/>
      <c r="BL123" s="3"/>
      <c r="BM123" s="3"/>
    </row>
    <row r="124" spans="2:65">
      <c r="B124" s="3"/>
      <c r="C124" s="3"/>
      <c r="D124" s="3"/>
      <c r="E124" s="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V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T124" s="3"/>
      <c r="BB124" s="3"/>
      <c r="BD124" s="3"/>
      <c r="BE124" s="3"/>
      <c r="BF124" s="3"/>
      <c r="BH124" s="3"/>
      <c r="BI124" s="3"/>
      <c r="BJ124" s="3"/>
      <c r="BK124" s="3"/>
      <c r="BL124" s="3"/>
      <c r="BM124" s="3"/>
    </row>
    <row r="125" spans="2:65">
      <c r="B125" s="3"/>
      <c r="C125" s="3"/>
      <c r="D125" s="3"/>
      <c r="E125" s="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V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T125" s="3"/>
      <c r="BB125" s="3"/>
      <c r="BD125" s="3"/>
      <c r="BE125" s="3"/>
      <c r="BF125" s="3"/>
      <c r="BH125" s="3"/>
      <c r="BI125" s="3"/>
      <c r="BJ125" s="3"/>
      <c r="BK125" s="3"/>
      <c r="BL125" s="3"/>
      <c r="BM125" s="3"/>
    </row>
    <row r="126" spans="2:65">
      <c r="B126" s="3"/>
      <c r="C126" s="3"/>
      <c r="D126" s="3"/>
      <c r="E126" s="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V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T126" s="3"/>
      <c r="BB126" s="3"/>
      <c r="BD126" s="3"/>
      <c r="BE126" s="3"/>
      <c r="BF126" s="3"/>
      <c r="BH126" s="3"/>
      <c r="BI126" s="3"/>
      <c r="BJ126" s="3"/>
      <c r="BK126" s="3"/>
      <c r="BL126" s="3"/>
      <c r="BM126" s="3"/>
    </row>
    <row r="127" spans="2:65">
      <c r="B127" s="3"/>
      <c r="C127" s="3"/>
      <c r="D127" s="3"/>
      <c r="E127" s="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V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T127" s="3"/>
      <c r="BB127" s="3"/>
      <c r="BD127" s="3"/>
      <c r="BE127" s="3"/>
      <c r="BF127" s="3"/>
      <c r="BH127" s="3"/>
      <c r="BI127" s="3"/>
      <c r="BJ127" s="3"/>
      <c r="BK127" s="3"/>
      <c r="BL127" s="3"/>
      <c r="BM127" s="3"/>
    </row>
    <row r="128" spans="2:6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V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T128" s="3"/>
      <c r="BB128" s="3"/>
      <c r="BD128" s="3"/>
      <c r="BE128" s="3"/>
      <c r="BF128" s="3"/>
      <c r="BH128" s="3"/>
      <c r="BI128" s="3"/>
      <c r="BJ128" s="3"/>
      <c r="BK128" s="3"/>
      <c r="BL128" s="3"/>
      <c r="BM128" s="3"/>
    </row>
    <row r="129" spans="2:65">
      <c r="B129" s="3"/>
      <c r="C129" s="3"/>
      <c r="D129" s="3"/>
      <c r="E129" s="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V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T129" s="3"/>
      <c r="BB129" s="3"/>
      <c r="BD129" s="3"/>
      <c r="BE129" s="3"/>
      <c r="BF129" s="3"/>
      <c r="BH129" s="3"/>
      <c r="BI129" s="3"/>
      <c r="BJ129" s="3"/>
      <c r="BK129" s="3"/>
      <c r="BL129" s="3"/>
      <c r="BM129" s="3"/>
    </row>
    <row r="130" spans="2:65">
      <c r="B130" s="3"/>
      <c r="C130" s="3"/>
      <c r="D130" s="3"/>
      <c r="E130" s="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V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T130" s="3"/>
      <c r="BB130" s="3"/>
      <c r="BD130" s="3"/>
      <c r="BE130" s="3"/>
      <c r="BF130" s="3"/>
      <c r="BH130" s="3"/>
      <c r="BI130" s="3"/>
      <c r="BJ130" s="3"/>
      <c r="BK130" s="3"/>
      <c r="BL130" s="3"/>
      <c r="BM130" s="3"/>
    </row>
    <row r="131" spans="2:65">
      <c r="B131" s="3"/>
      <c r="C131" s="3"/>
      <c r="D131" s="3"/>
      <c r="E131" s="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V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T131" s="3"/>
      <c r="BB131" s="3"/>
      <c r="BD131" s="3"/>
      <c r="BE131" s="3"/>
      <c r="BF131" s="3"/>
      <c r="BH131" s="3"/>
      <c r="BI131" s="3"/>
      <c r="BJ131" s="3"/>
      <c r="BK131" s="3"/>
      <c r="BL131" s="3"/>
      <c r="BM131" s="3"/>
    </row>
    <row r="132" spans="2:6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V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T132" s="3"/>
      <c r="BB132" s="3"/>
      <c r="BD132" s="3"/>
      <c r="BE132" s="3"/>
      <c r="BF132" s="3"/>
      <c r="BH132" s="3"/>
      <c r="BI132" s="3"/>
      <c r="BJ132" s="3"/>
      <c r="BK132" s="3"/>
      <c r="BL132" s="3"/>
      <c r="BM132" s="3"/>
    </row>
    <row r="133" spans="2:6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V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T133" s="3"/>
      <c r="BB133" s="3"/>
      <c r="BD133" s="3"/>
      <c r="BE133" s="3"/>
      <c r="BF133" s="3"/>
      <c r="BH133" s="3"/>
      <c r="BI133" s="3"/>
      <c r="BJ133" s="3"/>
      <c r="BK133" s="3"/>
      <c r="BL133" s="3"/>
      <c r="BM133" s="3"/>
    </row>
    <row r="134" spans="2:65">
      <c r="B134" s="3"/>
      <c r="C134" s="3"/>
      <c r="D134" s="3"/>
      <c r="E134" s="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V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T134" s="3"/>
      <c r="BB134" s="3"/>
      <c r="BD134" s="3"/>
      <c r="BE134" s="3"/>
      <c r="BF134" s="3"/>
      <c r="BH134" s="3"/>
      <c r="BI134" s="3"/>
      <c r="BJ134" s="3"/>
      <c r="BK134" s="3"/>
      <c r="BL134" s="3"/>
      <c r="BM134" s="3"/>
    </row>
    <row r="135" spans="2:6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V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T135" s="3"/>
      <c r="BB135" s="3"/>
      <c r="BD135" s="3"/>
      <c r="BE135" s="3"/>
      <c r="BF135" s="3"/>
      <c r="BH135" s="3"/>
      <c r="BI135" s="3"/>
      <c r="BJ135" s="3"/>
      <c r="BK135" s="3"/>
      <c r="BL135" s="3"/>
      <c r="BM135" s="3"/>
    </row>
    <row r="136" spans="2:6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V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T136" s="3"/>
      <c r="BB136" s="3"/>
      <c r="BD136" s="3"/>
      <c r="BE136" s="3"/>
      <c r="BF136" s="3"/>
      <c r="BH136" s="3"/>
      <c r="BI136" s="3"/>
      <c r="BJ136" s="3"/>
      <c r="BK136" s="3"/>
      <c r="BL136" s="3"/>
      <c r="BM136" s="3"/>
    </row>
    <row r="137" spans="2:6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V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T137" s="3"/>
      <c r="BB137" s="3"/>
      <c r="BD137" s="3"/>
      <c r="BE137" s="3"/>
      <c r="BF137" s="3"/>
      <c r="BH137" s="3"/>
      <c r="BI137" s="3"/>
      <c r="BJ137" s="3"/>
      <c r="BK137" s="3"/>
      <c r="BL137" s="3"/>
      <c r="BM137" s="3"/>
    </row>
    <row r="138" spans="2:65">
      <c r="B138" s="3"/>
      <c r="C138" s="3"/>
      <c r="D138" s="3"/>
      <c r="E138" s="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V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T138" s="3"/>
      <c r="BB138" s="9"/>
      <c r="BD138" s="3"/>
      <c r="BE138" s="3"/>
      <c r="BF138" s="3"/>
      <c r="BH138" s="3"/>
      <c r="BI138" s="3"/>
      <c r="BJ138" s="3"/>
      <c r="BK138" s="3"/>
      <c r="BL138" s="3"/>
      <c r="BM138" s="3"/>
    </row>
    <row r="139" spans="2:6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V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T139" s="3"/>
      <c r="BB139" s="9"/>
      <c r="BD139" s="3"/>
      <c r="BE139" s="3"/>
      <c r="BF139" s="3"/>
      <c r="BH139" s="3"/>
      <c r="BI139" s="3"/>
      <c r="BJ139" s="3"/>
      <c r="BK139" s="3"/>
      <c r="BL139" s="3"/>
      <c r="BM139" s="3"/>
    </row>
    <row r="140" spans="2:6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V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T140" s="3"/>
      <c r="BB140" s="9"/>
      <c r="BD140" s="3"/>
      <c r="BE140" s="3"/>
      <c r="BF140" s="3"/>
      <c r="BH140" s="3"/>
      <c r="BI140" s="3"/>
      <c r="BJ140" s="3"/>
      <c r="BK140" s="3"/>
      <c r="BL140" s="3"/>
      <c r="BM140" s="3"/>
    </row>
    <row r="141" spans="2:65">
      <c r="B141" s="3"/>
      <c r="C141" s="3"/>
      <c r="D141" s="3"/>
      <c r="E141" s="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V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T141" s="3"/>
      <c r="BB141" s="9"/>
      <c r="BD141" s="3"/>
      <c r="BE141" s="3"/>
      <c r="BF141" s="3"/>
      <c r="BH141" s="3"/>
      <c r="BI141" s="3"/>
      <c r="BJ141" s="3"/>
      <c r="BK141" s="3"/>
      <c r="BL141" s="3"/>
      <c r="BM141" s="3"/>
    </row>
    <row r="142" spans="2:6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V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T142" s="3"/>
      <c r="BB142" s="9"/>
      <c r="BD142" s="3"/>
      <c r="BE142" s="3"/>
      <c r="BF142" s="3"/>
      <c r="BH142" s="3"/>
      <c r="BI142" s="3"/>
      <c r="BJ142" s="3"/>
      <c r="BK142" s="3"/>
      <c r="BL142" s="3"/>
      <c r="BM142" s="3"/>
    </row>
    <row r="143" spans="2:6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V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T143" s="3"/>
      <c r="BB143" s="9"/>
      <c r="BD143" s="3"/>
      <c r="BE143" s="3"/>
      <c r="BF143" s="3"/>
      <c r="BH143" s="3"/>
      <c r="BI143" s="3"/>
      <c r="BJ143" s="3"/>
      <c r="BK143" s="3"/>
      <c r="BL143" s="3"/>
      <c r="BM143" s="3"/>
    </row>
    <row r="144" spans="2:6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V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T144" s="3"/>
      <c r="BB144" s="9"/>
      <c r="BD144" s="3"/>
      <c r="BE144" s="3"/>
      <c r="BF144" s="3"/>
      <c r="BH144" s="3"/>
      <c r="BI144" s="3"/>
      <c r="BJ144" s="3"/>
      <c r="BK144" s="3"/>
      <c r="BL144" s="3"/>
      <c r="BM144" s="3"/>
    </row>
    <row r="145" spans="2:6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V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T145" s="3"/>
      <c r="BB145" s="9"/>
      <c r="BD145" s="3"/>
      <c r="BE145" s="3"/>
      <c r="BF145" s="3"/>
      <c r="BH145" s="3"/>
      <c r="BI145" s="3"/>
      <c r="BJ145" s="3"/>
      <c r="BK145" s="3"/>
      <c r="BL145" s="3"/>
      <c r="BM145" s="3"/>
    </row>
    <row r="146" spans="2:6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V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T146" s="3"/>
      <c r="BB146" s="9"/>
      <c r="BD146" s="3"/>
      <c r="BE146" s="3"/>
      <c r="BF146" s="3"/>
      <c r="BH146" s="3"/>
      <c r="BI146" s="3"/>
      <c r="BJ146" s="3"/>
      <c r="BK146" s="3"/>
      <c r="BL146" s="3"/>
      <c r="BM146" s="3"/>
    </row>
    <row r="147" spans="2:6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V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T147" s="3"/>
      <c r="BB147" s="9"/>
      <c r="BD147" s="3"/>
      <c r="BE147" s="3"/>
      <c r="BF147" s="3"/>
      <c r="BH147" s="3"/>
      <c r="BI147" s="3"/>
      <c r="BJ147" s="3"/>
      <c r="BK147" s="3"/>
      <c r="BL147" s="3"/>
      <c r="BM147" s="3"/>
    </row>
    <row r="148" spans="2:6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V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T148" s="3"/>
      <c r="BB148" s="9"/>
      <c r="BD148" s="3"/>
      <c r="BE148" s="3"/>
      <c r="BF148" s="3"/>
      <c r="BH148" s="3"/>
      <c r="BI148" s="3"/>
      <c r="BJ148" s="3"/>
      <c r="BK148" s="3"/>
      <c r="BL148" s="3"/>
      <c r="BM148" s="3"/>
    </row>
    <row r="149" spans="2:6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V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T149" s="3"/>
      <c r="BB149" s="9"/>
      <c r="BD149" s="3"/>
      <c r="BE149" s="3"/>
      <c r="BF149" s="3"/>
      <c r="BH149" s="3"/>
      <c r="BI149" s="3"/>
      <c r="BJ149" s="3"/>
      <c r="BK149" s="3"/>
      <c r="BL149" s="3"/>
      <c r="BM149" s="3"/>
    </row>
    <row r="150" spans="2:6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V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T150" s="3"/>
      <c r="BB150" s="9"/>
      <c r="BD150" s="3"/>
      <c r="BE150" s="3"/>
      <c r="BF150" s="3"/>
      <c r="BH150" s="3"/>
      <c r="BI150" s="3"/>
      <c r="BJ150" s="3"/>
      <c r="BK150" s="3"/>
      <c r="BL150" s="3"/>
      <c r="BM150" s="3"/>
    </row>
    <row r="151" spans="2:6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V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T151" s="3"/>
      <c r="BB151" s="9"/>
      <c r="BD151" s="3"/>
      <c r="BE151" s="3"/>
      <c r="BF151" s="3"/>
      <c r="BH151" s="3"/>
      <c r="BI151" s="3"/>
      <c r="BJ151" s="3"/>
      <c r="BK151" s="3"/>
      <c r="BL151" s="3"/>
      <c r="BM151" s="3"/>
    </row>
    <row r="152" spans="2:65">
      <c r="B152" s="3"/>
      <c r="C152" s="3"/>
      <c r="D152" s="3"/>
      <c r="E152" s="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V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T152" s="3"/>
      <c r="BB152" s="9"/>
      <c r="BD152" s="3"/>
      <c r="BE152" s="3"/>
      <c r="BF152" s="3"/>
      <c r="BH152" s="3"/>
      <c r="BI152" s="3"/>
      <c r="BJ152" s="3"/>
      <c r="BK152" s="3"/>
      <c r="BL152" s="3"/>
      <c r="BM152" s="3"/>
    </row>
    <row r="153" spans="2:6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V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BB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2:6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V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BB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2:6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V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BB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2:6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V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BB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2:6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V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BB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2:6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V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BB158" s="3"/>
      <c r="BD158" s="3"/>
      <c r="BE158" s="3"/>
      <c r="BF158" s="3"/>
      <c r="BG158" s="3"/>
      <c r="BH158" s="3"/>
      <c r="BI158" s="3"/>
      <c r="BJ158" s="6"/>
      <c r="BK158" s="3"/>
      <c r="BL158" s="3"/>
      <c r="BM158" s="3"/>
    </row>
    <row r="159" spans="2:6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V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BB159" s="3"/>
      <c r="BD159" s="3"/>
      <c r="BE159" s="3"/>
      <c r="BF159" s="3"/>
      <c r="BG159" s="3"/>
      <c r="BH159" s="3"/>
      <c r="BI159" s="3"/>
      <c r="BJ159" s="6"/>
      <c r="BK159" s="3"/>
      <c r="BL159" s="3"/>
      <c r="BM159" s="3"/>
    </row>
    <row r="160" spans="2:6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V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BB160" s="3"/>
      <c r="BD160" s="3"/>
      <c r="BE160" s="3"/>
      <c r="BF160" s="3"/>
      <c r="BG160" s="3"/>
      <c r="BH160" s="3"/>
      <c r="BI160" s="3"/>
      <c r="BJ160" s="6"/>
      <c r="BK160" s="3"/>
      <c r="BL160" s="3"/>
      <c r="BM160" s="3"/>
    </row>
    <row r="161" spans="2:6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V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BB161" s="3"/>
      <c r="BD161" s="3"/>
      <c r="BE161" s="3"/>
      <c r="BF161" s="3"/>
      <c r="BG161" s="3"/>
      <c r="BH161" s="3"/>
      <c r="BI161" s="3"/>
      <c r="BJ161" s="6"/>
      <c r="BK161" s="3"/>
      <c r="BL161" s="3"/>
      <c r="BM161" s="3"/>
    </row>
    <row r="162" spans="2:6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V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BB162" s="3"/>
      <c r="BD162" s="3"/>
      <c r="BE162" s="3"/>
      <c r="BF162" s="3"/>
      <c r="BG162" s="3"/>
      <c r="BH162" s="3"/>
      <c r="BI162" s="3"/>
      <c r="BJ162" s="6"/>
      <c r="BK162" s="3"/>
      <c r="BL162" s="3"/>
      <c r="BM162" s="3"/>
    </row>
    <row r="163" spans="2:6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V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BB163" s="3"/>
      <c r="BD163" s="3"/>
      <c r="BE163" s="3"/>
      <c r="BF163" s="3"/>
      <c r="BG163" s="3"/>
      <c r="BH163" s="3"/>
      <c r="BI163" s="3"/>
      <c r="BJ163" s="6"/>
      <c r="BK163" s="3"/>
      <c r="BL163" s="3"/>
      <c r="BM163" s="3"/>
    </row>
    <row r="164" spans="2:6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V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BB164" s="3"/>
      <c r="BD164" s="3"/>
      <c r="BE164" s="3"/>
      <c r="BF164" s="3"/>
      <c r="BG164" s="3"/>
      <c r="BH164" s="3"/>
      <c r="BI164" s="3"/>
      <c r="BJ164" s="6"/>
      <c r="BK164" s="3"/>
      <c r="BL164" s="3"/>
      <c r="BM164" s="3"/>
    </row>
    <row r="165" spans="2:6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V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BB165" s="3"/>
      <c r="BD165" s="3"/>
      <c r="BE165" s="3"/>
      <c r="BF165" s="3"/>
      <c r="BG165" s="3"/>
      <c r="BH165" s="3"/>
      <c r="BI165" s="3"/>
      <c r="BJ165" s="6"/>
      <c r="BK165" s="3"/>
      <c r="BL165" s="3"/>
      <c r="BM165" s="3"/>
    </row>
    <row r="166" spans="2:6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V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BB166" s="3"/>
      <c r="BD166" s="3"/>
      <c r="BE166" s="3"/>
      <c r="BF166" s="3"/>
      <c r="BG166" s="3"/>
      <c r="BH166" s="3"/>
      <c r="BI166" s="3"/>
      <c r="BJ166" s="6"/>
      <c r="BK166" s="3"/>
      <c r="BL166" s="3"/>
      <c r="BM166" s="3"/>
    </row>
    <row r="167" spans="2:6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V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BB167" s="3"/>
      <c r="BD167" s="3"/>
      <c r="BE167" s="3"/>
      <c r="BF167" s="3"/>
      <c r="BG167" s="3"/>
      <c r="BH167" s="3"/>
      <c r="BI167" s="3"/>
      <c r="BJ167" s="6"/>
      <c r="BK167" s="3"/>
      <c r="BL167" s="3"/>
      <c r="BM167" s="3"/>
    </row>
    <row r="168" spans="2:6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V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BB168" s="3"/>
      <c r="BD168" s="3"/>
      <c r="BE168" s="3"/>
      <c r="BF168" s="3"/>
      <c r="BG168" s="3"/>
      <c r="BH168" s="3"/>
      <c r="BI168" s="3"/>
      <c r="BJ168" s="6"/>
      <c r="BK168" s="3"/>
      <c r="BL168" s="3"/>
      <c r="BM168" s="3"/>
    </row>
    <row r="169" spans="2:6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V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BB169" s="3"/>
      <c r="BD169" s="3"/>
      <c r="BE169" s="3"/>
      <c r="BF169" s="3"/>
      <c r="BG169" s="3"/>
      <c r="BH169" s="3"/>
      <c r="BI169" s="3"/>
      <c r="BJ169" s="6"/>
      <c r="BK169" s="3"/>
      <c r="BL169" s="3"/>
      <c r="BM169" s="3"/>
    </row>
    <row r="170" spans="2:6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V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BB170" s="3"/>
      <c r="BD170" s="3"/>
      <c r="BE170" s="3"/>
      <c r="BF170" s="3"/>
      <c r="BG170" s="3"/>
      <c r="BH170" s="3"/>
      <c r="BI170" s="3"/>
      <c r="BJ170" s="6"/>
      <c r="BK170" s="3"/>
      <c r="BL170" s="3"/>
      <c r="BM170" s="3"/>
    </row>
    <row r="171" spans="2:6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V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BB171" s="3"/>
      <c r="BD171" s="3"/>
      <c r="BE171" s="3"/>
      <c r="BF171" s="3"/>
      <c r="BG171" s="3"/>
      <c r="BH171" s="3"/>
      <c r="BI171" s="3"/>
      <c r="BJ171" s="6"/>
      <c r="BK171" s="3"/>
      <c r="BL171" s="3"/>
      <c r="BM171" s="3"/>
    </row>
    <row r="172" spans="2:6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V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BB172" s="3"/>
      <c r="BD172" s="3"/>
      <c r="BE172" s="3"/>
      <c r="BF172" s="3"/>
      <c r="BG172" s="3"/>
      <c r="BH172" s="3"/>
      <c r="BI172" s="3"/>
      <c r="BJ172" s="6"/>
      <c r="BK172" s="3"/>
      <c r="BL172" s="3"/>
      <c r="BM172" s="3"/>
    </row>
    <row r="173" spans="2:6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V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BB173" s="3"/>
      <c r="BD173" s="3"/>
      <c r="BE173" s="3"/>
      <c r="BF173" s="3"/>
      <c r="BG173" s="3"/>
      <c r="BH173" s="3"/>
      <c r="BI173" s="3"/>
      <c r="BJ173" s="6"/>
      <c r="BK173" s="3"/>
      <c r="BL173" s="3"/>
      <c r="BM173" s="3"/>
    </row>
    <row r="174" spans="2:6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V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BB174" s="3"/>
      <c r="BD174" s="3"/>
      <c r="BE174" s="3"/>
      <c r="BF174" s="3"/>
      <c r="BG174" s="3"/>
      <c r="BH174" s="3"/>
      <c r="BI174" s="3"/>
      <c r="BJ174" s="6"/>
      <c r="BK174" s="3"/>
      <c r="BL174" s="3"/>
      <c r="BM174" s="3"/>
    </row>
    <row r="175" spans="2:6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V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BB175" s="3"/>
      <c r="BD175" s="3"/>
      <c r="BE175" s="3"/>
      <c r="BF175" s="3"/>
      <c r="BG175" s="3"/>
      <c r="BH175" s="3"/>
      <c r="BI175" s="3"/>
      <c r="BJ175" s="6"/>
      <c r="BK175" s="3"/>
      <c r="BL175" s="3"/>
      <c r="BM175" s="3"/>
    </row>
    <row r="176" spans="2:6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V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BB176" s="3"/>
      <c r="BD176" s="3"/>
      <c r="BE176" s="3"/>
      <c r="BF176" s="3"/>
      <c r="BG176" s="3"/>
      <c r="BH176" s="3"/>
      <c r="BI176" s="3"/>
      <c r="BJ176" s="6"/>
      <c r="BK176" s="3"/>
      <c r="BL176" s="3"/>
      <c r="BM176" s="3"/>
    </row>
    <row r="177" spans="2:6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V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BB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spans="2:6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V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BB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spans="2:6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V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BB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spans="2:6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V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BB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spans="2:6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V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BB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spans="2:6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V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BB182" s="3"/>
      <c r="BD182" s="3"/>
      <c r="BE182" s="3"/>
      <c r="BF182" s="3"/>
      <c r="BG182" s="3"/>
      <c r="BH182" s="3"/>
      <c r="BI182" s="3"/>
      <c r="BJ182" s="6"/>
      <c r="BK182" s="3"/>
      <c r="BL182" s="3"/>
      <c r="BM182" s="3"/>
    </row>
    <row r="183" spans="2:6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V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BB183" s="3"/>
      <c r="BD183" s="3"/>
      <c r="BE183" s="3"/>
      <c r="BF183" s="3"/>
      <c r="BG183" s="3"/>
      <c r="BH183" s="3"/>
      <c r="BI183" s="3"/>
      <c r="BJ183" s="6"/>
      <c r="BK183" s="3"/>
      <c r="BL183" s="3"/>
      <c r="BM183" s="3"/>
    </row>
    <row r="184" spans="2:6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V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BB184" s="3"/>
      <c r="BD184" s="3"/>
      <c r="BE184" s="3"/>
      <c r="BF184" s="3"/>
      <c r="BG184" s="3"/>
      <c r="BH184" s="3"/>
      <c r="BI184" s="3"/>
      <c r="BJ184" s="6"/>
      <c r="BK184" s="3"/>
      <c r="BL184" s="3"/>
      <c r="BM184" s="3"/>
    </row>
    <row r="185" spans="2:6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V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BB185" s="3"/>
      <c r="BD185" s="3"/>
      <c r="BE185" s="3"/>
      <c r="BF185" s="3"/>
      <c r="BG185" s="3"/>
      <c r="BH185" s="3"/>
      <c r="BI185" s="3"/>
      <c r="BJ185" s="6"/>
      <c r="BK185" s="3"/>
      <c r="BL185" s="3"/>
      <c r="BM185" s="3"/>
    </row>
    <row r="186" spans="2:6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V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BB186" s="3"/>
      <c r="BD186" s="3"/>
      <c r="BE186" s="3"/>
      <c r="BF186" s="3"/>
      <c r="BG186" s="3"/>
      <c r="BH186" s="3"/>
      <c r="BI186" s="3"/>
      <c r="BJ186" s="6"/>
      <c r="BK186" s="3"/>
      <c r="BL186" s="3"/>
      <c r="BM186" s="3"/>
    </row>
    <row r="187" spans="2:6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V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BB187" s="3"/>
      <c r="BD187" s="3"/>
      <c r="BE187" s="3"/>
      <c r="BF187" s="3"/>
      <c r="BG187" s="3"/>
      <c r="BH187" s="3"/>
      <c r="BI187" s="3"/>
      <c r="BJ187" s="6"/>
      <c r="BK187" s="3"/>
      <c r="BL187" s="3"/>
      <c r="BM187" s="3"/>
    </row>
    <row r="188" spans="2:6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V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BB188" s="3"/>
      <c r="BD188" s="3"/>
      <c r="BE188" s="3"/>
      <c r="BF188" s="3"/>
      <c r="BG188" s="3"/>
      <c r="BH188" s="3"/>
      <c r="BI188" s="3"/>
      <c r="BJ188" s="6"/>
      <c r="BK188" s="3"/>
      <c r="BL188" s="3"/>
      <c r="BM188" s="3"/>
    </row>
    <row r="189" spans="2:6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V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BB189" s="3"/>
      <c r="BD189" s="3"/>
      <c r="BE189" s="3"/>
      <c r="BF189" s="3"/>
      <c r="BG189" s="3"/>
      <c r="BH189" s="3"/>
      <c r="BI189" s="3"/>
      <c r="BJ189" s="6"/>
      <c r="BK189" s="3"/>
      <c r="BL189" s="3"/>
      <c r="BM189" s="3"/>
    </row>
    <row r="190" spans="2:6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V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BB190" s="3"/>
      <c r="BD190" s="3"/>
      <c r="BE190" s="3"/>
      <c r="BF190" s="3"/>
      <c r="BG190" s="3"/>
      <c r="BH190" s="3"/>
      <c r="BI190" s="3"/>
      <c r="BJ190" s="6"/>
      <c r="BK190" s="3"/>
      <c r="BL190" s="3"/>
      <c r="BM190" s="3"/>
    </row>
    <row r="191" spans="2:6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V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BB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spans="2:6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V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BB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spans="2:6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V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BB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spans="2:6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V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BB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spans="2:6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V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BB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spans="2:6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V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BB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spans="2:6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V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BB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spans="2:6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V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BB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spans="2:6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V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BB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spans="2:6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V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BB200" s="3"/>
      <c r="BD200" s="3"/>
      <c r="BE200" s="3"/>
      <c r="BF200" s="3"/>
      <c r="BG200" s="3"/>
      <c r="BH200" s="3"/>
      <c r="BI200" s="3"/>
      <c r="BJ200" s="6"/>
      <c r="BK200" s="3"/>
      <c r="BL200" s="3"/>
      <c r="BM200" s="3"/>
    </row>
    <row r="201" spans="2:6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V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BB201" s="3"/>
      <c r="BD201" s="3"/>
      <c r="BE201" s="3"/>
      <c r="BF201" s="3"/>
      <c r="BG201" s="3"/>
      <c r="BH201" s="3"/>
      <c r="BI201" s="3"/>
      <c r="BJ201" s="6"/>
      <c r="BK201" s="3"/>
      <c r="BL201" s="3"/>
      <c r="BM201" s="3"/>
    </row>
    <row r="202" spans="2:6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V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BB202" s="3"/>
      <c r="BD202" s="3"/>
      <c r="BE202" s="3"/>
      <c r="BF202" s="3"/>
      <c r="BG202" s="3"/>
      <c r="BH202" s="3"/>
      <c r="BI202" s="3"/>
      <c r="BJ202" s="6"/>
      <c r="BK202" s="3"/>
      <c r="BL202" s="3"/>
      <c r="BM202" s="3"/>
    </row>
    <row r="203" spans="2:6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V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BB203" s="3"/>
      <c r="BD203" s="3"/>
      <c r="BE203" s="3"/>
      <c r="BF203" s="3"/>
      <c r="BG203" s="3"/>
      <c r="BH203" s="3"/>
      <c r="BI203" s="3"/>
      <c r="BJ203" s="6"/>
      <c r="BK203" s="3"/>
      <c r="BL203" s="3"/>
      <c r="BM203" s="3"/>
    </row>
    <row r="204" spans="2:6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V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BB204" s="3"/>
      <c r="BD204" s="3"/>
      <c r="BE204" s="3"/>
      <c r="BF204" s="3"/>
      <c r="BG204" s="3"/>
      <c r="BH204" s="3"/>
      <c r="BI204" s="3"/>
      <c r="BJ204" s="6"/>
      <c r="BK204" s="3"/>
      <c r="BL204" s="3"/>
      <c r="BM204" s="3"/>
    </row>
    <row r="205" spans="2:6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V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BB205" s="3"/>
      <c r="BD205" s="3"/>
      <c r="BE205" s="3"/>
      <c r="BF205" s="3"/>
      <c r="BG205" s="3"/>
      <c r="BH205" s="3"/>
      <c r="BI205" s="3"/>
      <c r="BJ205" s="6"/>
      <c r="BK205" s="3"/>
      <c r="BL205" s="3"/>
      <c r="BM205" s="3"/>
    </row>
    <row r="206" spans="2:6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V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BB206" s="3"/>
      <c r="BD206" s="3"/>
      <c r="BE206" s="3"/>
      <c r="BF206" s="3"/>
      <c r="BG206" s="3"/>
      <c r="BH206" s="3"/>
      <c r="BI206" s="3"/>
      <c r="BJ206" s="6"/>
      <c r="BK206" s="3"/>
      <c r="BL206" s="3"/>
      <c r="BM206" s="3"/>
    </row>
    <row r="207" spans="2:6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V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BB207" s="3"/>
      <c r="BD207" s="3"/>
      <c r="BE207" s="3"/>
      <c r="BF207" s="3"/>
      <c r="BG207" s="3"/>
      <c r="BH207" s="3"/>
      <c r="BI207" s="3"/>
      <c r="BJ207" s="6"/>
      <c r="BK207" s="3"/>
      <c r="BL207" s="3"/>
      <c r="BM207" s="3"/>
    </row>
    <row r="208" spans="2:6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V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BB208" s="3"/>
      <c r="BD208" s="3"/>
      <c r="BE208" s="3"/>
      <c r="BF208" s="3"/>
      <c r="BG208" s="3"/>
      <c r="BH208" s="3"/>
      <c r="BI208" s="3"/>
      <c r="BJ208" s="6"/>
      <c r="BK208" s="3"/>
      <c r="BL208" s="3"/>
      <c r="BM208" s="3"/>
    </row>
    <row r="209" spans="2:6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V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BB209" s="3"/>
      <c r="BD209" s="3"/>
      <c r="BE209" s="3"/>
      <c r="BF209" s="3"/>
      <c r="BG209" s="3"/>
      <c r="BH209" s="3"/>
      <c r="BI209" s="3"/>
      <c r="BJ209" s="6"/>
      <c r="BK209" s="3"/>
      <c r="BL209" s="3"/>
      <c r="BM209" s="3"/>
    </row>
    <row r="210" spans="2:6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V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BB210" s="3"/>
      <c r="BD210" s="3"/>
      <c r="BE210" s="3"/>
      <c r="BF210" s="3"/>
      <c r="BG210" s="3"/>
      <c r="BH210" s="3"/>
      <c r="BI210" s="3"/>
      <c r="BJ210" s="6"/>
      <c r="BK210" s="3"/>
      <c r="BL210" s="3"/>
      <c r="BM210" s="3"/>
    </row>
    <row r="211" spans="2:6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V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BB211" s="3"/>
      <c r="BD211" s="3"/>
      <c r="BE211" s="3"/>
      <c r="BF211" s="3"/>
      <c r="BG211" s="3"/>
      <c r="BH211" s="3"/>
      <c r="BI211" s="3"/>
      <c r="BJ211" s="6"/>
      <c r="BK211" s="3"/>
      <c r="BL211" s="3"/>
      <c r="BM211" s="3"/>
    </row>
    <row r="212" spans="2:6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V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BB212" s="3"/>
      <c r="BD212" s="3"/>
      <c r="BE212" s="3"/>
      <c r="BF212" s="3"/>
      <c r="BG212" s="3"/>
      <c r="BH212" s="3"/>
      <c r="BI212" s="3"/>
      <c r="BJ212" s="6"/>
      <c r="BK212" s="3"/>
      <c r="BL212" s="3"/>
      <c r="BM212" s="3"/>
    </row>
    <row r="213" spans="2:6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V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BB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spans="2:6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V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BB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spans="2:6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V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BB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spans="2:6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V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BB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spans="2:65">
      <c r="B217" s="3"/>
      <c r="C217" s="3"/>
      <c r="D217" s="3"/>
      <c r="E217" s="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V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BB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spans="2:65">
      <c r="B218" s="3"/>
      <c r="C218" s="3"/>
      <c r="D218" s="3"/>
      <c r="E218" s="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V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BB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spans="2:6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V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BB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spans="2:6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V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BB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spans="2:6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V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BB221" s="3"/>
      <c r="BD221" s="3"/>
      <c r="BE221" s="3"/>
      <c r="BF221" s="3"/>
      <c r="BG221" s="3"/>
      <c r="BH221" s="3"/>
      <c r="BI221" s="3"/>
      <c r="BJ221" s="6"/>
      <c r="BK221" s="3"/>
      <c r="BL221" s="3"/>
      <c r="BM221" s="3"/>
    </row>
    <row r="222" spans="2:6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V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BB222" s="3"/>
      <c r="BD222" s="3"/>
      <c r="BE222" s="3"/>
      <c r="BF222" s="3"/>
      <c r="BG222" s="3"/>
      <c r="BH222" s="3"/>
      <c r="BI222" s="3"/>
      <c r="BJ222" s="6"/>
      <c r="BK222" s="3"/>
      <c r="BL222" s="3"/>
      <c r="BM222" s="3"/>
    </row>
    <row r="223" spans="2:6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V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BB223" s="3"/>
      <c r="BD223" s="3"/>
      <c r="BE223" s="3"/>
      <c r="BF223" s="3"/>
      <c r="BG223" s="3"/>
      <c r="BH223" s="3"/>
      <c r="BI223" s="3"/>
      <c r="BJ223" s="6"/>
      <c r="BK223" s="3"/>
      <c r="BL223" s="3"/>
      <c r="BM223" s="3"/>
    </row>
    <row r="224" spans="2:6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V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BB224" s="3"/>
      <c r="BD224" s="3"/>
      <c r="BE224" s="3"/>
      <c r="BF224" s="3"/>
      <c r="BG224" s="3"/>
      <c r="BH224" s="3"/>
      <c r="BI224" s="3"/>
      <c r="BJ224" s="6"/>
      <c r="BK224" s="3"/>
      <c r="BL224" s="3"/>
      <c r="BM224" s="3"/>
    </row>
    <row r="225" spans="2:6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V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BB225" s="3"/>
      <c r="BD225" s="3"/>
      <c r="BE225" s="3"/>
      <c r="BF225" s="3"/>
      <c r="BG225" s="3"/>
      <c r="BH225" s="3"/>
      <c r="BI225" s="3"/>
      <c r="BJ225" s="6"/>
      <c r="BK225" s="3"/>
      <c r="BL225" s="3"/>
      <c r="BM225" s="3"/>
    </row>
    <row r="226" spans="2:6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V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BB226" s="3"/>
      <c r="BD226" s="3"/>
      <c r="BE226" s="3"/>
      <c r="BF226" s="3"/>
      <c r="BG226" s="3"/>
      <c r="BH226" s="3"/>
      <c r="BI226" s="3"/>
      <c r="BJ226" s="6"/>
      <c r="BK226" s="3"/>
      <c r="BL226" s="3"/>
      <c r="BM226" s="3"/>
    </row>
    <row r="227" spans="2:6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V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BB227" s="3"/>
      <c r="BD227" s="3"/>
      <c r="BE227" s="3"/>
      <c r="BF227" s="3"/>
      <c r="BG227" s="3"/>
      <c r="BH227" s="3"/>
      <c r="BI227" s="3"/>
      <c r="BJ227" s="6"/>
      <c r="BK227" s="3"/>
      <c r="BL227" s="3"/>
      <c r="BM227" s="3"/>
    </row>
    <row r="228" spans="2:6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V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BB228" s="3"/>
      <c r="BD228" s="3"/>
      <c r="BE228" s="3"/>
      <c r="BF228" s="3"/>
      <c r="BG228" s="3"/>
      <c r="BH228" s="3"/>
      <c r="BI228" s="3"/>
      <c r="BJ228" s="6"/>
      <c r="BK228" s="3"/>
      <c r="BL228" s="3"/>
      <c r="BM228" s="3"/>
    </row>
    <row r="229" spans="2:6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V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BB229" s="3"/>
      <c r="BD229" s="3"/>
      <c r="BE229" s="3"/>
      <c r="BF229" s="3"/>
      <c r="BG229" s="3"/>
      <c r="BH229" s="3"/>
      <c r="BI229" s="3"/>
      <c r="BJ229" s="6"/>
      <c r="BK229" s="3"/>
      <c r="BL229" s="3"/>
      <c r="BM229" s="3"/>
    </row>
    <row r="230" spans="2:6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V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BB230" s="3"/>
      <c r="BD230" s="3"/>
      <c r="BE230" s="3"/>
      <c r="BF230" s="3"/>
      <c r="BG230" s="3"/>
      <c r="BH230" s="3"/>
      <c r="BI230" s="3"/>
      <c r="BJ230" s="6"/>
      <c r="BK230" s="3"/>
      <c r="BL230" s="3"/>
      <c r="BM230" s="3"/>
    </row>
    <row r="231" spans="2:6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V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BB231" s="3"/>
      <c r="BD231" s="3"/>
      <c r="BE231" s="3"/>
      <c r="BF231" s="3"/>
      <c r="BG231" s="3"/>
      <c r="BH231" s="3"/>
      <c r="BI231" s="3"/>
      <c r="BJ231" s="6"/>
      <c r="BK231" s="3"/>
      <c r="BL231" s="3"/>
      <c r="BM231" s="3"/>
    </row>
    <row r="232" spans="2:6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V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BB232" s="3"/>
      <c r="BD232" s="3"/>
      <c r="BE232" s="3"/>
      <c r="BF232" s="3"/>
      <c r="BG232" s="3"/>
      <c r="BH232" s="3"/>
      <c r="BI232" s="3"/>
      <c r="BJ232" s="6"/>
      <c r="BK232" s="3"/>
      <c r="BL232" s="3"/>
      <c r="BM232" s="3"/>
    </row>
    <row r="233" spans="2:6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V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BB233" s="3"/>
      <c r="BD233" s="3"/>
      <c r="BE233" s="3"/>
      <c r="BF233" s="3"/>
      <c r="BG233" s="3"/>
      <c r="BH233" s="3"/>
      <c r="BI233" s="3"/>
      <c r="BJ233" s="6"/>
      <c r="BK233" s="3"/>
      <c r="BL233" s="3"/>
      <c r="BM233" s="3"/>
    </row>
    <row r="234" spans="2:6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V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BB234" s="3"/>
      <c r="BD234" s="3"/>
      <c r="BE234" s="3"/>
      <c r="BF234" s="3"/>
      <c r="BG234" s="3"/>
      <c r="BH234" s="3"/>
      <c r="BI234" s="3"/>
      <c r="BJ234" s="6"/>
      <c r="BK234" s="3"/>
      <c r="BL234" s="3"/>
      <c r="BM234" s="3"/>
    </row>
    <row r="235" spans="2:6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V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BB235" s="3"/>
      <c r="BD235" s="3"/>
      <c r="BE235" s="3"/>
      <c r="BF235" s="3"/>
      <c r="BG235" s="3"/>
      <c r="BH235" s="3"/>
      <c r="BI235" s="3"/>
      <c r="BJ235" s="6"/>
      <c r="BK235" s="3"/>
      <c r="BL235" s="3"/>
      <c r="BM235" s="3"/>
    </row>
    <row r="236" spans="2:6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V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BB236" s="3"/>
      <c r="BD236" s="3"/>
      <c r="BE236" s="3"/>
      <c r="BF236" s="3"/>
      <c r="BG236" s="3"/>
      <c r="BH236" s="3"/>
      <c r="BI236" s="3"/>
      <c r="BJ236" s="6"/>
      <c r="BK236" s="3"/>
      <c r="BL236" s="3"/>
      <c r="BM236" s="3"/>
    </row>
    <row r="237" spans="2:6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V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BB237" s="3"/>
      <c r="BD237" s="3"/>
      <c r="BE237" s="3"/>
      <c r="BF237" s="3"/>
      <c r="BG237" s="3"/>
      <c r="BH237" s="3"/>
      <c r="BI237" s="3"/>
      <c r="BJ237" s="6"/>
      <c r="BK237" s="3"/>
      <c r="BL237" s="3"/>
      <c r="BM237" s="3"/>
    </row>
    <row r="238" spans="2:6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V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BB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spans="2:6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V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BB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spans="2:6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V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BB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spans="2:6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V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BB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spans="2:6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V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BB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spans="2:6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V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BB243" s="3"/>
      <c r="BD243" s="3"/>
      <c r="BE243" s="3"/>
      <c r="BF243" s="3"/>
      <c r="BG243" s="3"/>
      <c r="BH243" s="3"/>
      <c r="BI243" s="3"/>
      <c r="BJ243" s="6"/>
      <c r="BK243" s="3"/>
      <c r="BL243" s="3"/>
      <c r="BM243" s="3"/>
    </row>
    <row r="244" spans="2:6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V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BB244" s="3"/>
      <c r="BD244" s="3"/>
      <c r="BE244" s="3"/>
      <c r="BF244" s="3"/>
      <c r="BG244" s="3"/>
      <c r="BH244" s="3"/>
      <c r="BI244" s="3"/>
      <c r="BJ244" s="6"/>
      <c r="BK244" s="3"/>
      <c r="BL244" s="3"/>
      <c r="BM244" s="3"/>
    </row>
    <row r="245" spans="2:6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V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BB245" s="3"/>
      <c r="BD245" s="3"/>
      <c r="BE245" s="3"/>
      <c r="BF245" s="3"/>
      <c r="BG245" s="3"/>
      <c r="BH245" s="3"/>
      <c r="BI245" s="3"/>
      <c r="BJ245" s="6"/>
      <c r="BK245" s="3"/>
      <c r="BL245" s="3"/>
      <c r="BM245" s="3"/>
    </row>
    <row r="246" spans="2:6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V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BB246" s="3"/>
      <c r="BD246" s="3"/>
      <c r="BE246" s="3"/>
      <c r="BF246" s="3"/>
      <c r="BG246" s="3"/>
      <c r="BH246" s="3"/>
      <c r="BI246" s="3"/>
      <c r="BJ246" s="6"/>
      <c r="BK246" s="3"/>
      <c r="BL246" s="3"/>
      <c r="BM246" s="3"/>
    </row>
    <row r="247" spans="2:6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V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BB247" s="3"/>
      <c r="BD247" s="3"/>
      <c r="BE247" s="3"/>
      <c r="BF247" s="3"/>
      <c r="BG247" s="3"/>
      <c r="BH247" s="3"/>
      <c r="BI247" s="3"/>
      <c r="BJ247" s="6"/>
      <c r="BK247" s="3"/>
      <c r="BL247" s="3"/>
      <c r="BM247" s="3"/>
    </row>
    <row r="248" spans="2:6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V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BB248" s="3"/>
      <c r="BD248" s="3"/>
      <c r="BE248" s="3"/>
      <c r="BF248" s="3"/>
      <c r="BG248" s="3"/>
      <c r="BH248" s="3"/>
      <c r="BI248" s="3"/>
      <c r="BJ248" s="6"/>
      <c r="BK248" s="3"/>
      <c r="BL248" s="3"/>
      <c r="BM248" s="3"/>
    </row>
    <row r="249" spans="2:6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V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BB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spans="2:6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V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BB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spans="2:6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V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BB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spans="2:6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V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BB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spans="2:6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V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BB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spans="2:6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V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BB254" s="3"/>
      <c r="BD254" s="3"/>
      <c r="BE254" s="3"/>
      <c r="BF254" s="3"/>
      <c r="BG254" s="3"/>
      <c r="BH254" s="3"/>
      <c r="BI254" s="3"/>
      <c r="BJ254" s="6"/>
      <c r="BK254" s="3"/>
      <c r="BL254" s="3"/>
      <c r="BM254" s="3"/>
    </row>
    <row r="255" spans="2:6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V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BB255" s="3"/>
      <c r="BD255" s="3"/>
      <c r="BE255" s="3"/>
      <c r="BF255" s="3"/>
      <c r="BG255" s="3"/>
      <c r="BH255" s="3"/>
      <c r="BI255" s="3"/>
      <c r="BJ255" s="6"/>
      <c r="BK255" s="3"/>
      <c r="BL255" s="3"/>
      <c r="BM255" s="3"/>
    </row>
    <row r="256" spans="2:6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V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BB256" s="3"/>
      <c r="BD256" s="3"/>
      <c r="BE256" s="3"/>
      <c r="BF256" s="3"/>
      <c r="BG256" s="3"/>
      <c r="BH256" s="3"/>
      <c r="BI256" s="3"/>
      <c r="BJ256" s="6"/>
      <c r="BK256" s="3"/>
      <c r="BL256" s="3"/>
      <c r="BM256" s="3"/>
    </row>
    <row r="257" spans="2:6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V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BB257" s="3"/>
      <c r="BD257" s="3"/>
      <c r="BE257" s="3"/>
      <c r="BF257" s="3"/>
      <c r="BG257" s="3"/>
      <c r="BH257" s="3"/>
      <c r="BI257" s="3"/>
      <c r="BJ257" s="6"/>
      <c r="BK257" s="3"/>
      <c r="BL257" s="3"/>
      <c r="BM257" s="3"/>
    </row>
    <row r="258" spans="2:6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V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BB258" s="3"/>
      <c r="BD258" s="3"/>
      <c r="BE258" s="3"/>
      <c r="BF258" s="3"/>
      <c r="BG258" s="3"/>
      <c r="BH258" s="3"/>
      <c r="BI258" s="3"/>
      <c r="BJ258" s="6"/>
      <c r="BK258" s="3"/>
      <c r="BL258" s="3"/>
      <c r="BM258" s="3"/>
    </row>
    <row r="259" spans="2:6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V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BB259" s="3"/>
      <c r="BD259" s="3"/>
      <c r="BE259" s="3"/>
      <c r="BF259" s="3"/>
      <c r="BG259" s="3"/>
      <c r="BH259" s="3"/>
      <c r="BI259" s="3"/>
      <c r="BJ259" s="6"/>
      <c r="BK259" s="3"/>
      <c r="BL259" s="3"/>
      <c r="BM259" s="3"/>
    </row>
    <row r="260" spans="2:6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V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BB260" s="3"/>
      <c r="BD260" s="3"/>
      <c r="BE260" s="3"/>
      <c r="BF260" s="3"/>
      <c r="BG260" s="3"/>
      <c r="BH260" s="3"/>
      <c r="BI260" s="3"/>
      <c r="BJ260" s="6"/>
      <c r="BK260" s="3"/>
      <c r="BL260" s="3"/>
      <c r="BM260" s="3"/>
    </row>
    <row r="261" spans="2:6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V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BB261" s="3"/>
      <c r="BD261" s="3"/>
      <c r="BE261" s="3"/>
      <c r="BF261" s="3"/>
      <c r="BG261" s="3"/>
      <c r="BH261" s="3"/>
      <c r="BI261" s="3"/>
      <c r="BJ261" s="6"/>
      <c r="BK261" s="3"/>
      <c r="BL261" s="3"/>
      <c r="BM261" s="3"/>
    </row>
    <row r="262" spans="2:6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V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BB262" s="3"/>
      <c r="BD262" s="3"/>
      <c r="BE262" s="3"/>
      <c r="BF262" s="3"/>
      <c r="BG262" s="3"/>
      <c r="BH262" s="3"/>
      <c r="BI262" s="3"/>
      <c r="BJ262" s="6"/>
      <c r="BK262" s="3"/>
      <c r="BL262" s="3"/>
      <c r="BM262" s="3"/>
    </row>
    <row r="263" spans="2:6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V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BB263" s="3"/>
      <c r="BD263" s="3"/>
      <c r="BE263" s="3"/>
      <c r="BF263" s="3"/>
      <c r="BG263" s="3"/>
      <c r="BH263" s="3"/>
      <c r="BI263" s="3"/>
      <c r="BJ263" s="6"/>
      <c r="BK263" s="3"/>
      <c r="BL263" s="3"/>
      <c r="BM263" s="3"/>
    </row>
    <row r="264" spans="2:6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V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BB264" s="3"/>
      <c r="BD264" s="3"/>
      <c r="BE264" s="3"/>
      <c r="BF264" s="3"/>
      <c r="BG264" s="3"/>
      <c r="BH264" s="3"/>
      <c r="BI264" s="3"/>
      <c r="BJ264" s="6"/>
      <c r="BK264" s="3"/>
      <c r="BL264" s="3"/>
      <c r="BM264" s="3"/>
    </row>
    <row r="265" spans="2:6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V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BB265" s="3"/>
      <c r="BD265" s="3"/>
      <c r="BE265" s="3"/>
      <c r="BF265" s="3"/>
      <c r="BG265" s="3"/>
      <c r="BH265" s="3"/>
      <c r="BI265" s="3"/>
      <c r="BJ265" s="6"/>
      <c r="BK265" s="3"/>
      <c r="BL265" s="3"/>
      <c r="BM265" s="3"/>
    </row>
    <row r="266" spans="2:6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V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BB266" s="3"/>
      <c r="BD266" s="3"/>
      <c r="BE266" s="3"/>
      <c r="BF266" s="3"/>
      <c r="BG266" s="3"/>
      <c r="BH266" s="3"/>
      <c r="BI266" s="3"/>
      <c r="BJ266" s="6"/>
      <c r="BK266" s="3"/>
      <c r="BL266" s="3"/>
      <c r="BM266" s="3"/>
    </row>
    <row r="267" spans="2:6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V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BB267" s="3"/>
      <c r="BD267" s="3"/>
      <c r="BE267" s="3"/>
      <c r="BF267" s="3"/>
      <c r="BG267" s="3"/>
      <c r="BH267" s="3"/>
      <c r="BI267" s="3"/>
      <c r="BJ267" s="6"/>
      <c r="BK267" s="3"/>
      <c r="BL267" s="3"/>
      <c r="BM267" s="3"/>
    </row>
    <row r="268" spans="2:6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V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BB268" s="3"/>
      <c r="BD268" s="3"/>
      <c r="BE268" s="3"/>
      <c r="BF268" s="3"/>
      <c r="BG268" s="3"/>
      <c r="BH268" s="3"/>
      <c r="BI268" s="3"/>
      <c r="BJ268" s="6"/>
      <c r="BK268" s="3"/>
      <c r="BL268" s="3"/>
      <c r="BM268" s="3"/>
    </row>
    <row r="269" spans="2:6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V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BB269" s="3"/>
      <c r="BD269" s="3"/>
      <c r="BE269" s="3"/>
      <c r="BF269" s="3"/>
      <c r="BG269" s="3"/>
      <c r="BH269" s="3"/>
      <c r="BI269" s="3"/>
      <c r="BJ269" s="6"/>
      <c r="BK269" s="3"/>
      <c r="BL269" s="3"/>
      <c r="BM269" s="3"/>
    </row>
    <row r="270" spans="2:6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V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BB270" s="3"/>
      <c r="BD270" s="3"/>
      <c r="BE270" s="3"/>
      <c r="BF270" s="3"/>
      <c r="BG270" s="3"/>
      <c r="BH270" s="3"/>
      <c r="BI270" s="3"/>
      <c r="BJ270" s="6"/>
      <c r="BK270" s="3"/>
      <c r="BL270" s="3"/>
      <c r="BM270" s="3"/>
    </row>
    <row r="271" spans="2:6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V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BB271" s="3"/>
      <c r="BD271" s="3"/>
      <c r="BE271" s="3"/>
      <c r="BF271" s="3"/>
      <c r="BG271" s="3"/>
      <c r="BH271" s="3"/>
      <c r="BI271" s="3"/>
      <c r="BJ271" s="6"/>
      <c r="BK271" s="3"/>
      <c r="BL271" s="3"/>
      <c r="BM271" s="3"/>
    </row>
    <row r="272" spans="2:6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V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BB272" s="3"/>
      <c r="BD272" s="3"/>
      <c r="BE272" s="3"/>
      <c r="BF272" s="3"/>
      <c r="BG272" s="3"/>
      <c r="BH272" s="3"/>
      <c r="BI272" s="3"/>
      <c r="BJ272" s="6"/>
      <c r="BK272" s="3"/>
      <c r="BL272" s="3"/>
      <c r="BM272" s="3"/>
    </row>
    <row r="273" spans="2:6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V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BB273" s="3"/>
      <c r="BD273" s="3"/>
      <c r="BE273" s="3"/>
      <c r="BF273" s="3"/>
      <c r="BG273" s="3"/>
      <c r="BH273" s="3"/>
      <c r="BI273" s="3"/>
      <c r="BJ273" s="6"/>
      <c r="BK273" s="3"/>
      <c r="BL273" s="3"/>
      <c r="BM273" s="3"/>
    </row>
    <row r="274" spans="2:6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V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BB274" s="3"/>
      <c r="BD274" s="3"/>
      <c r="BE274" s="3"/>
      <c r="BF274" s="3"/>
      <c r="BG274" s="3"/>
      <c r="BH274" s="3"/>
      <c r="BI274" s="3"/>
      <c r="BJ274" s="6"/>
      <c r="BK274" s="3"/>
      <c r="BL274" s="3"/>
      <c r="BM274" s="3"/>
    </row>
    <row r="275" spans="2:6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V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BB275" s="3"/>
      <c r="BD275" s="3"/>
      <c r="BE275" s="3"/>
      <c r="BF275" s="3"/>
      <c r="BG275" s="3"/>
      <c r="BH275" s="3"/>
      <c r="BI275" s="3"/>
      <c r="BJ275" s="6"/>
      <c r="BK275" s="3"/>
      <c r="BL275" s="3"/>
      <c r="BM275" s="3"/>
    </row>
    <row r="276" spans="2:6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V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BB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spans="2:6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V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BB277" s="3"/>
      <c r="BD277" s="3"/>
      <c r="BE277" s="3"/>
      <c r="BF277" s="3"/>
      <c r="BG277" s="3"/>
      <c r="BH277" s="3"/>
      <c r="BI277" s="3"/>
      <c r="BJ277" s="6"/>
      <c r="BK277" s="3"/>
      <c r="BL277" s="3"/>
      <c r="BM277" s="3"/>
    </row>
    <row r="278" spans="2:6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V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BB278" s="3"/>
      <c r="BD278" s="3"/>
      <c r="BE278" s="3"/>
      <c r="BF278" s="3"/>
      <c r="BG278" s="3"/>
      <c r="BH278" s="3"/>
      <c r="BI278" s="3"/>
      <c r="BJ278" s="6"/>
      <c r="BK278" s="3"/>
      <c r="BL278" s="3"/>
      <c r="BM278" s="3"/>
    </row>
    <row r="279" spans="2:6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V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BB279" s="3"/>
      <c r="BD279" s="3"/>
      <c r="BE279" s="3"/>
      <c r="BF279" s="3"/>
      <c r="BG279" s="3"/>
      <c r="BH279" s="3"/>
      <c r="BI279" s="3"/>
      <c r="BJ279" s="6"/>
      <c r="BK279" s="3"/>
      <c r="BL279" s="3"/>
      <c r="BM279" s="3"/>
    </row>
    <row r="280" spans="2:6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V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BB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spans="2:6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V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BB281" s="3"/>
      <c r="BD281" s="3"/>
      <c r="BE281" s="3"/>
      <c r="BF281" s="3"/>
      <c r="BG281" s="3"/>
      <c r="BH281" s="3"/>
      <c r="BI281" s="3"/>
      <c r="BJ281" s="6"/>
      <c r="BK281" s="3"/>
      <c r="BL281" s="3"/>
      <c r="BM281" s="3"/>
    </row>
    <row r="282" spans="2:6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V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BB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spans="2:6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V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BB283" s="3"/>
      <c r="BD283" s="3"/>
      <c r="BE283" s="3"/>
      <c r="BF283" s="3"/>
      <c r="BG283" s="3"/>
      <c r="BH283" s="3"/>
      <c r="BI283" s="3"/>
      <c r="BJ283" s="6"/>
      <c r="BK283" s="3"/>
      <c r="BL283" s="3"/>
      <c r="BM283" s="3"/>
    </row>
    <row r="284" spans="2:6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V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BB284" s="3"/>
      <c r="BD284" s="3"/>
      <c r="BE284" s="3"/>
      <c r="BF284" s="3"/>
      <c r="BG284" s="3"/>
      <c r="BH284" s="3"/>
      <c r="BI284" s="3"/>
      <c r="BJ284" s="6"/>
      <c r="BK284" s="3"/>
      <c r="BL284" s="3"/>
      <c r="BM284" s="3"/>
    </row>
    <row r="285" spans="2:6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V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BB285" s="3"/>
      <c r="BD285" s="3"/>
      <c r="BE285" s="3"/>
      <c r="BF285" s="3"/>
      <c r="BG285" s="3"/>
      <c r="BH285" s="3"/>
      <c r="BI285" s="3"/>
      <c r="BJ285" s="6"/>
      <c r="BK285" s="3"/>
      <c r="BL285" s="3"/>
      <c r="BM285" s="3"/>
    </row>
    <row r="286" spans="2:6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V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BB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spans="2:6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V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BB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spans="2:6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V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BB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spans="2:6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V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BB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spans="2:6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V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BB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spans="2:6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V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BB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spans="2:6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V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BB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spans="2:6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V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BB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spans="2:6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V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BB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spans="2:6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V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BB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spans="2:6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V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BB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spans="2:6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V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BB297" s="3"/>
      <c r="BD297" s="3"/>
      <c r="BE297" s="3"/>
      <c r="BF297" s="3"/>
      <c r="BG297" s="3"/>
      <c r="BH297" s="3"/>
      <c r="BI297" s="3"/>
      <c r="BJ297" s="6"/>
      <c r="BK297" s="3"/>
      <c r="BL297" s="3"/>
      <c r="BM297" s="3"/>
    </row>
    <row r="298" spans="2:65">
      <c r="B298" s="3"/>
      <c r="C298" s="3"/>
      <c r="D298" s="3"/>
      <c r="E298" s="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V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BB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spans="2:6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V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BB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spans="2:6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V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BB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spans="2:6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V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BB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spans="2:6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V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BB302" s="3"/>
      <c r="BD302" s="3"/>
      <c r="BE302" s="3"/>
      <c r="BF302" s="3"/>
      <c r="BG302" s="3"/>
      <c r="BH302" s="3"/>
      <c r="BI302" s="3"/>
      <c r="BJ302" s="6"/>
      <c r="BK302" s="3"/>
      <c r="BL302" s="3"/>
      <c r="BM302" s="3"/>
    </row>
    <row r="303" spans="2:6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V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BB303" s="3"/>
      <c r="BD303" s="3"/>
      <c r="BE303" s="3"/>
      <c r="BF303" s="3"/>
      <c r="BG303" s="3"/>
      <c r="BH303" s="3"/>
      <c r="BI303" s="3"/>
      <c r="BJ303" s="6"/>
      <c r="BK303" s="3"/>
      <c r="BL303" s="3"/>
      <c r="BM303" s="3"/>
    </row>
    <row r="304" spans="2:6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V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BB304" s="3"/>
      <c r="BD304" s="3"/>
      <c r="BE304" s="3"/>
      <c r="BF304" s="3"/>
      <c r="BG304" s="3"/>
      <c r="BH304" s="3"/>
      <c r="BI304" s="3"/>
      <c r="BJ304" s="6"/>
      <c r="BK304" s="3"/>
      <c r="BL304" s="3"/>
      <c r="BM304" s="3"/>
    </row>
    <row r="305" spans="2:6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V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BB305" s="3"/>
      <c r="BD305" s="3"/>
      <c r="BE305" s="3"/>
      <c r="BF305" s="3"/>
      <c r="BG305" s="3"/>
      <c r="BH305" s="3"/>
      <c r="BI305" s="3"/>
      <c r="BJ305" s="6"/>
      <c r="BK305" s="3"/>
      <c r="BL305" s="3"/>
      <c r="BM305" s="3"/>
    </row>
    <row r="306" spans="2:6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V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BB306" s="3"/>
      <c r="BD306" s="3"/>
      <c r="BE306" s="3"/>
      <c r="BF306" s="3"/>
      <c r="BG306" s="3"/>
      <c r="BH306" s="3"/>
      <c r="BI306" s="3"/>
      <c r="BJ306" s="6"/>
      <c r="BK306" s="3"/>
      <c r="BL306" s="3"/>
      <c r="BM306" s="3"/>
    </row>
    <row r="307" spans="2:6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V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BB307" s="3"/>
      <c r="BD307" s="3"/>
      <c r="BE307" s="3"/>
      <c r="BF307" s="3"/>
      <c r="BG307" s="3"/>
      <c r="BH307" s="3"/>
      <c r="BI307" s="3"/>
      <c r="BJ307" s="6"/>
      <c r="BK307" s="3"/>
      <c r="BL307" s="3"/>
      <c r="BM307" s="3"/>
    </row>
    <row r="308" spans="2:6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V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BB308" s="3"/>
      <c r="BD308" s="3"/>
      <c r="BE308" s="3"/>
      <c r="BF308" s="3"/>
      <c r="BG308" s="3"/>
      <c r="BH308" s="3"/>
      <c r="BI308" s="3"/>
      <c r="BJ308" s="6"/>
      <c r="BK308" s="3"/>
      <c r="BL308" s="3"/>
      <c r="BM308" s="3"/>
    </row>
    <row r="309" spans="2:6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V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BB309" s="3"/>
      <c r="BD309" s="3"/>
      <c r="BE309" s="3"/>
      <c r="BF309" s="3"/>
      <c r="BG309" s="3"/>
      <c r="BH309" s="3"/>
      <c r="BI309" s="3"/>
      <c r="BJ309" s="6"/>
      <c r="BK309" s="3"/>
      <c r="BL309" s="3"/>
      <c r="BM309" s="3"/>
    </row>
    <row r="310" spans="2:6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V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BB310" s="3"/>
      <c r="BD310" s="3"/>
      <c r="BE310" s="3"/>
      <c r="BF310" s="3"/>
      <c r="BG310" s="3"/>
      <c r="BH310" s="3"/>
      <c r="BI310" s="3"/>
      <c r="BJ310" s="6"/>
      <c r="BK310" s="3"/>
      <c r="BL310" s="3"/>
      <c r="BM310" s="3"/>
    </row>
    <row r="311" spans="2:6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V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BB311" s="3"/>
      <c r="BD311" s="3"/>
      <c r="BE311" s="3"/>
      <c r="BF311" s="3"/>
      <c r="BG311" s="3"/>
      <c r="BH311" s="3"/>
      <c r="BI311" s="3"/>
      <c r="BJ311" s="6"/>
      <c r="BK311" s="3"/>
      <c r="BL311" s="3"/>
      <c r="BM311" s="3"/>
    </row>
    <row r="312" spans="2:6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V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BB312" s="3"/>
      <c r="BD312" s="3"/>
      <c r="BE312" s="3"/>
      <c r="BF312" s="3"/>
      <c r="BG312" s="3"/>
      <c r="BH312" s="3"/>
      <c r="BI312" s="3"/>
      <c r="BJ312" s="6"/>
      <c r="BK312" s="3"/>
      <c r="BL312" s="3"/>
      <c r="BM312" s="3"/>
    </row>
    <row r="313" spans="2:6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V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BB313" s="3"/>
      <c r="BD313" s="3"/>
      <c r="BE313" s="3"/>
      <c r="BF313" s="3"/>
      <c r="BG313" s="3"/>
      <c r="BH313" s="3"/>
      <c r="BI313" s="3"/>
      <c r="BJ313" s="6"/>
      <c r="BK313" s="3"/>
      <c r="BL313" s="3"/>
      <c r="BM313" s="3"/>
    </row>
    <row r="314" spans="2:6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V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BB314" s="3"/>
      <c r="BD314" s="3"/>
      <c r="BE314" s="3"/>
      <c r="BF314" s="3"/>
      <c r="BG314" s="3"/>
      <c r="BH314" s="3"/>
      <c r="BI314" s="3"/>
      <c r="BJ314" s="6"/>
      <c r="BK314" s="3"/>
      <c r="BL314" s="3"/>
      <c r="BM314" s="3"/>
    </row>
    <row r="315" spans="2:6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V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BB315" s="3"/>
      <c r="BD315" s="3"/>
      <c r="BE315" s="3"/>
      <c r="BF315" s="3"/>
      <c r="BG315" s="3"/>
      <c r="BH315" s="3"/>
      <c r="BI315" s="3"/>
      <c r="BJ315" s="6"/>
      <c r="BK315" s="3"/>
      <c r="BL315" s="3"/>
      <c r="BM315" s="3"/>
    </row>
    <row r="316" spans="2:6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V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BB316" s="3"/>
      <c r="BD316" s="3"/>
      <c r="BE316" s="3"/>
      <c r="BF316" s="3"/>
      <c r="BG316" s="3"/>
      <c r="BH316" s="3"/>
      <c r="BI316" s="3"/>
      <c r="BJ316" s="6"/>
      <c r="BK316" s="3"/>
      <c r="BL316" s="3"/>
      <c r="BM316" s="3"/>
    </row>
    <row r="317" spans="2:6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V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BB317" s="3"/>
      <c r="BD317" s="3"/>
      <c r="BE317" s="3"/>
      <c r="BF317" s="3"/>
      <c r="BG317" s="3"/>
      <c r="BH317" s="3"/>
      <c r="BI317" s="3"/>
      <c r="BJ317" s="6"/>
      <c r="BK317" s="3"/>
      <c r="BL317" s="3"/>
      <c r="BM317" s="3"/>
    </row>
    <row r="318" spans="2:6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V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BB318" s="3"/>
      <c r="BD318" s="3"/>
      <c r="BE318" s="3"/>
      <c r="BF318" s="3"/>
      <c r="BG318" s="3"/>
      <c r="BH318" s="3"/>
      <c r="BI318" s="3"/>
      <c r="BJ318" s="6"/>
      <c r="BK318" s="3"/>
      <c r="BL318" s="3"/>
      <c r="BM318" s="3"/>
    </row>
    <row r="319" spans="2:6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V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BB319" s="3"/>
      <c r="BD319" s="3"/>
      <c r="BE319" s="3"/>
      <c r="BF319" s="3"/>
      <c r="BG319" s="3"/>
      <c r="BH319" s="3"/>
      <c r="BI319" s="3"/>
      <c r="BJ319" s="6"/>
      <c r="BK319" s="3"/>
      <c r="BL319" s="3"/>
      <c r="BM319" s="3"/>
    </row>
    <row r="320" spans="2:6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V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BB320" s="3"/>
      <c r="BD320" s="3"/>
      <c r="BE320" s="3"/>
      <c r="BF320" s="3"/>
      <c r="BG320" s="3"/>
      <c r="BH320" s="3"/>
      <c r="BI320" s="3"/>
      <c r="BJ320" s="6"/>
      <c r="BK320" s="3"/>
      <c r="BL320" s="3"/>
      <c r="BM320" s="3"/>
    </row>
    <row r="321" spans="2:6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V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BB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spans="2:6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V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BB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spans="2:65">
      <c r="B323" s="3"/>
      <c r="C323" s="3"/>
      <c r="D323" s="3"/>
      <c r="E323" s="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V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BB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spans="2:6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V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BB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spans="2:6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V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BB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spans="2:6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V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BB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spans="2:6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V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BB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spans="2:6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V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BB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spans="2:65">
      <c r="B329" s="3"/>
      <c r="C329" s="3"/>
      <c r="D329" s="3"/>
      <c r="E329" s="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V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BB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spans="2:65">
      <c r="B330" s="3"/>
      <c r="C330" s="3"/>
      <c r="D330" s="3"/>
      <c r="E330" s="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V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BB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spans="2:6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V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BB331" s="3"/>
      <c r="BD331" s="3"/>
      <c r="BE331" s="3"/>
      <c r="BF331" s="3"/>
      <c r="BG331" s="3"/>
      <c r="BH331" s="3"/>
      <c r="BI331" s="3"/>
      <c r="BJ331" s="6"/>
      <c r="BK331" s="3"/>
      <c r="BL331" s="3"/>
      <c r="BM331" s="3"/>
    </row>
    <row r="332" spans="2:6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V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BB332" s="3"/>
      <c r="BD332" s="3"/>
      <c r="BE332" s="3"/>
      <c r="BF332" s="3"/>
      <c r="BG332" s="3"/>
      <c r="BH332" s="3"/>
      <c r="BI332" s="3"/>
      <c r="BJ332" s="6"/>
      <c r="BK332" s="3"/>
      <c r="BL332" s="3"/>
      <c r="BM332" s="3"/>
    </row>
    <row r="333" spans="2:6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V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BB333" s="3"/>
      <c r="BD333" s="3"/>
      <c r="BE333" s="3"/>
      <c r="BF333" s="3"/>
      <c r="BG333" s="3"/>
      <c r="BH333" s="3"/>
      <c r="BI333" s="3"/>
      <c r="BJ333" s="6"/>
      <c r="BK333" s="3"/>
      <c r="BL333" s="3"/>
      <c r="BM333" s="3"/>
    </row>
    <row r="334" spans="2:6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V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BB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spans="2:6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V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BB335" s="3"/>
      <c r="BD335" s="3"/>
      <c r="BE335" s="3"/>
      <c r="BF335" s="3"/>
      <c r="BG335" s="3"/>
      <c r="BH335" s="3"/>
      <c r="BI335" s="3"/>
      <c r="BJ335" s="6"/>
      <c r="BK335" s="3"/>
      <c r="BL335" s="3"/>
      <c r="BM335" s="3"/>
    </row>
    <row r="336" spans="2:6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V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BB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spans="2:6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V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BB337" s="3"/>
      <c r="BD337" s="3"/>
      <c r="BE337" s="3"/>
      <c r="BF337" s="3"/>
      <c r="BG337" s="3"/>
      <c r="BH337" s="3"/>
      <c r="BI337" s="3"/>
      <c r="BJ337" s="6"/>
      <c r="BK337" s="3"/>
      <c r="BL337" s="3"/>
      <c r="BM337" s="3"/>
    </row>
    <row r="338" spans="2:6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V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BB338" s="3"/>
      <c r="BD338" s="3"/>
      <c r="BE338" s="3"/>
      <c r="BF338" s="3"/>
      <c r="BG338" s="3"/>
      <c r="BH338" s="3"/>
      <c r="BI338" s="3"/>
      <c r="BJ338" s="6"/>
      <c r="BK338" s="3"/>
      <c r="BL338" s="3"/>
      <c r="BM338" s="3"/>
    </row>
    <row r="339" spans="2:6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V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BB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spans="2:6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V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BB340" s="3"/>
      <c r="BD340" s="3"/>
      <c r="BE340" s="3"/>
      <c r="BF340" s="3"/>
      <c r="BG340" s="3"/>
      <c r="BH340" s="3"/>
      <c r="BI340" s="3"/>
      <c r="BJ340" s="6"/>
      <c r="BK340" s="3"/>
      <c r="BL340" s="3"/>
      <c r="BM340" s="3"/>
    </row>
    <row r="341" spans="2:6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V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BB341" s="3"/>
      <c r="BD341" s="3"/>
      <c r="BE341" s="3"/>
      <c r="BF341" s="3"/>
      <c r="BG341" s="3"/>
      <c r="BH341" s="3"/>
      <c r="BI341" s="3"/>
      <c r="BJ341" s="6"/>
      <c r="BK341" s="3"/>
      <c r="BL341" s="3"/>
      <c r="BM341" s="3"/>
    </row>
    <row r="342" spans="2:6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V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BB342" s="3"/>
      <c r="BD342" s="3"/>
      <c r="BE342" s="3"/>
      <c r="BF342" s="3"/>
      <c r="BG342" s="3"/>
      <c r="BH342" s="3"/>
      <c r="BI342" s="3"/>
      <c r="BJ342" s="6"/>
      <c r="BK342" s="3"/>
      <c r="BL342" s="3"/>
      <c r="BM342" s="3"/>
    </row>
    <row r="343" spans="2:6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V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BB343" s="3"/>
      <c r="BD343" s="3"/>
      <c r="BE343" s="3"/>
      <c r="BF343" s="3"/>
      <c r="BG343" s="3"/>
      <c r="BH343" s="3"/>
      <c r="BI343" s="3"/>
      <c r="BJ343" s="6"/>
      <c r="BK343" s="3"/>
      <c r="BL343" s="3"/>
      <c r="BM343" s="3"/>
    </row>
    <row r="344" spans="2:6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V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BB344" s="3"/>
      <c r="BD344" s="3"/>
      <c r="BE344" s="3"/>
      <c r="BF344" s="3"/>
      <c r="BG344" s="3"/>
      <c r="BH344" s="3"/>
      <c r="BI344" s="3"/>
      <c r="BJ344" s="6"/>
      <c r="BK344" s="3"/>
      <c r="BL344" s="3"/>
      <c r="BM344" s="3"/>
    </row>
    <row r="345" spans="2:6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V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BB345" s="3"/>
      <c r="BD345" s="3"/>
      <c r="BE345" s="3"/>
      <c r="BF345" s="3"/>
      <c r="BG345" s="3"/>
      <c r="BH345" s="3"/>
      <c r="BI345" s="3"/>
      <c r="BJ345" s="6"/>
      <c r="BK345" s="3"/>
      <c r="BL345" s="3"/>
      <c r="BM345" s="3"/>
    </row>
    <row r="346" spans="2:6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V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BB346" s="3"/>
      <c r="BD346" s="3"/>
      <c r="BE346" s="3"/>
      <c r="BF346" s="3"/>
      <c r="BG346" s="3"/>
      <c r="BH346" s="3"/>
      <c r="BI346" s="3"/>
      <c r="BJ346" s="6"/>
      <c r="BK346" s="3"/>
      <c r="BL346" s="3"/>
      <c r="BM346" s="3"/>
    </row>
    <row r="347" spans="2:6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V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BB347" s="3"/>
      <c r="BD347" s="3"/>
      <c r="BE347" s="3"/>
      <c r="BF347" s="3"/>
      <c r="BG347" s="3"/>
      <c r="BH347" s="3"/>
      <c r="BI347" s="3"/>
      <c r="BJ347" s="6"/>
      <c r="BK347" s="3"/>
      <c r="BL347" s="3"/>
      <c r="BM347" s="3"/>
    </row>
    <row r="348" spans="2:6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V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BB348" s="3"/>
      <c r="BD348" s="3"/>
      <c r="BE348" s="3"/>
      <c r="BF348" s="3"/>
      <c r="BG348" s="3"/>
      <c r="BH348" s="3"/>
      <c r="BI348" s="3"/>
      <c r="BJ348" s="6"/>
      <c r="BK348" s="3"/>
      <c r="BL348" s="3"/>
      <c r="BM348" s="3"/>
    </row>
    <row r="349" spans="2:6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V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BB349" s="3"/>
      <c r="BD349" s="3"/>
      <c r="BE349" s="3"/>
      <c r="BF349" s="3"/>
      <c r="BG349" s="3"/>
      <c r="BH349" s="3"/>
      <c r="BI349" s="3"/>
      <c r="BJ349" s="6"/>
      <c r="BK349" s="3"/>
      <c r="BL349" s="3"/>
      <c r="BM349" s="3"/>
    </row>
    <row r="350" spans="2:6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V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BB350" s="3"/>
      <c r="BD350" s="3"/>
      <c r="BE350" s="3"/>
      <c r="BF350" s="3"/>
      <c r="BG350" s="3"/>
      <c r="BH350" s="3"/>
      <c r="BI350" s="3"/>
      <c r="BJ350" s="6"/>
      <c r="BK350" s="3"/>
      <c r="BL350" s="3"/>
      <c r="BM350" s="3"/>
    </row>
    <row r="351" spans="2:6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V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BB351" s="3"/>
      <c r="BD351" s="3"/>
      <c r="BE351" s="3"/>
      <c r="BF351" s="3"/>
      <c r="BG351" s="3"/>
      <c r="BH351" s="3"/>
      <c r="BI351" s="3"/>
      <c r="BJ351" s="6"/>
      <c r="BK351" s="3"/>
      <c r="BL351" s="3"/>
      <c r="BM351" s="3"/>
    </row>
    <row r="352" spans="2:6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V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BB352" s="3"/>
      <c r="BD352" s="3"/>
      <c r="BE352" s="3"/>
      <c r="BF352" s="3"/>
      <c r="BG352" s="3"/>
      <c r="BH352" s="3"/>
      <c r="BI352" s="3"/>
      <c r="BJ352" s="6"/>
      <c r="BK352" s="3"/>
      <c r="BL352" s="3"/>
      <c r="BM352" s="3"/>
    </row>
    <row r="353" spans="2:6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V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BB353" s="3"/>
      <c r="BD353" s="3"/>
      <c r="BE353" s="3"/>
      <c r="BF353" s="3"/>
      <c r="BG353" s="3"/>
      <c r="BH353" s="3"/>
      <c r="BI353" s="3"/>
      <c r="BJ353" s="6"/>
      <c r="BK353" s="3"/>
      <c r="BL353" s="3"/>
      <c r="BM353" s="3"/>
    </row>
    <row r="354" spans="2:6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V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BB354" s="3"/>
      <c r="BD354" s="3"/>
      <c r="BE354" s="3"/>
      <c r="BF354" s="3"/>
      <c r="BG354" s="3"/>
      <c r="BH354" s="3"/>
      <c r="BI354" s="3"/>
      <c r="BJ354" s="6"/>
      <c r="BK354" s="3"/>
      <c r="BL354" s="3"/>
      <c r="BM354" s="3"/>
    </row>
    <row r="355" spans="2:6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V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BB355" s="3"/>
      <c r="BD355" s="3"/>
      <c r="BE355" s="3"/>
      <c r="BF355" s="3"/>
      <c r="BG355" s="3"/>
      <c r="BH355" s="3"/>
      <c r="BI355" s="3"/>
      <c r="BJ355" s="6"/>
      <c r="BK355" s="3"/>
      <c r="BL355" s="3"/>
      <c r="BM355" s="3"/>
    </row>
    <row r="356" spans="2:6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V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BB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spans="2:6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V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BB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spans="2:6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V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BB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spans="2:6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V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BB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spans="2:6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V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BB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spans="2:6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V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BB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spans="2:65">
      <c r="B362" s="3"/>
      <c r="C362" s="3"/>
      <c r="D362" s="3"/>
      <c r="E362" s="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V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BB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spans="2:65">
      <c r="B363" s="3"/>
      <c r="C363" s="3"/>
      <c r="D363" s="3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V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BB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spans="2:6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V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BB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spans="2:65">
      <c r="B365" s="3"/>
      <c r="C365" s="3"/>
      <c r="D365" s="3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V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BB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spans="2:6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V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BB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spans="2:6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V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BB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spans="2:6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V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BB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spans="2:65">
      <c r="B369" s="3"/>
      <c r="C369" s="3"/>
      <c r="D369" s="3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V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BB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spans="2:6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V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BB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spans="2:65">
      <c r="B371" s="3"/>
      <c r="C371" s="3"/>
      <c r="D371" s="3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V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BB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spans="2:65">
      <c r="B372" s="3"/>
      <c r="C372" s="3"/>
      <c r="D372" s="3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V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BB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spans="2:65">
      <c r="B373" s="3"/>
      <c r="C373" s="3"/>
      <c r="D373" s="3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V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BB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spans="2:6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V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BB374" s="3"/>
      <c r="BD374" s="3"/>
      <c r="BE374" s="3"/>
      <c r="BF374" s="3"/>
      <c r="BG374" s="3"/>
      <c r="BH374" s="3"/>
      <c r="BI374" s="3"/>
      <c r="BJ374" s="6"/>
      <c r="BK374" s="3"/>
      <c r="BL374" s="3"/>
      <c r="BM374" s="3"/>
    </row>
    <row r="375" spans="2:65">
      <c r="B375" s="3"/>
      <c r="C375" s="3"/>
      <c r="D375" s="3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V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BB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spans="2:6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V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BB376" s="3"/>
      <c r="BD376" s="3"/>
      <c r="BE376" s="3"/>
      <c r="BF376" s="3"/>
      <c r="BG376" s="3"/>
      <c r="BH376" s="3"/>
      <c r="BI376" s="3"/>
      <c r="BJ376" s="6"/>
      <c r="BK376" s="3"/>
      <c r="BL376" s="3"/>
      <c r="BM376" s="3"/>
    </row>
    <row r="377" spans="2:6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V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BB377" s="3"/>
      <c r="BD377" s="3"/>
      <c r="BE377" s="3"/>
      <c r="BF377" s="3"/>
      <c r="BG377" s="3"/>
      <c r="BH377" s="3"/>
      <c r="BI377" s="3"/>
      <c r="BJ377" s="6"/>
      <c r="BK377" s="3"/>
      <c r="BL377" s="3"/>
      <c r="BM377" s="3"/>
    </row>
    <row r="378" spans="2:6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V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BB378" s="3"/>
      <c r="BD378" s="3"/>
      <c r="BE378" s="3"/>
      <c r="BF378" s="3"/>
      <c r="BG378" s="3"/>
      <c r="BH378" s="3"/>
      <c r="BI378" s="3"/>
      <c r="BJ378" s="6"/>
      <c r="BK378" s="3"/>
      <c r="BL378" s="3"/>
      <c r="BM378" s="3"/>
    </row>
    <row r="379" spans="2:6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V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BB379" s="3"/>
      <c r="BD379" s="3"/>
      <c r="BE379" s="3"/>
      <c r="BF379" s="3"/>
      <c r="BG379" s="3"/>
      <c r="BH379" s="3"/>
      <c r="BI379" s="3"/>
      <c r="BJ379" s="6"/>
      <c r="BK379" s="3"/>
      <c r="BL379" s="3"/>
      <c r="BM379" s="3"/>
    </row>
    <row r="380" spans="2:6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V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BB380" s="3"/>
      <c r="BD380" s="3"/>
      <c r="BE380" s="3"/>
      <c r="BF380" s="3"/>
      <c r="BG380" s="3"/>
      <c r="BH380" s="3"/>
      <c r="BI380" s="3"/>
      <c r="BJ380" s="6"/>
      <c r="BK380" s="3"/>
      <c r="BL380" s="3"/>
      <c r="BM380" s="3"/>
    </row>
    <row r="381" spans="2:6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V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BB381" s="3"/>
      <c r="BD381" s="3"/>
      <c r="BE381" s="3"/>
      <c r="BF381" s="3"/>
      <c r="BG381" s="3"/>
      <c r="BH381" s="3"/>
      <c r="BI381" s="3"/>
      <c r="BJ381" s="6"/>
      <c r="BK381" s="3"/>
      <c r="BL381" s="3"/>
      <c r="BM381" s="3"/>
    </row>
    <row r="382" spans="2:6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V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BB382" s="3"/>
      <c r="BD382" s="3"/>
      <c r="BE382" s="3"/>
      <c r="BF382" s="3"/>
      <c r="BG382" s="3"/>
      <c r="BH382" s="3"/>
      <c r="BI382" s="3"/>
      <c r="BJ382" s="6"/>
      <c r="BK382" s="3"/>
      <c r="BL382" s="3"/>
      <c r="BM382" s="3"/>
    </row>
    <row r="383" spans="2:6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V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BB383" s="3"/>
      <c r="BD383" s="3"/>
      <c r="BE383" s="3"/>
      <c r="BF383" s="3"/>
      <c r="BG383" s="3"/>
      <c r="BH383" s="3"/>
      <c r="BI383" s="3"/>
      <c r="BJ383" s="6"/>
      <c r="BK383" s="3"/>
      <c r="BL383" s="3"/>
      <c r="BM383" s="3"/>
    </row>
    <row r="384" spans="2:6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V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BB384" s="3"/>
      <c r="BD384" s="3"/>
      <c r="BE384" s="3"/>
      <c r="BF384" s="3"/>
      <c r="BG384" s="3"/>
      <c r="BH384" s="3"/>
      <c r="BI384" s="3"/>
      <c r="BJ384" s="6"/>
      <c r="BK384" s="3"/>
      <c r="BL384" s="3"/>
      <c r="BM384" s="3"/>
    </row>
    <row r="385" spans="2:6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V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BB385" s="3"/>
      <c r="BD385" s="3"/>
      <c r="BE385" s="3"/>
      <c r="BF385" s="3"/>
      <c r="BG385" s="3"/>
      <c r="BH385" s="3"/>
      <c r="BI385" s="3"/>
      <c r="BJ385" s="6"/>
      <c r="BK385" s="3"/>
      <c r="BL385" s="3"/>
      <c r="BM385" s="3"/>
    </row>
    <row r="386" spans="2:6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V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BB386" s="3"/>
      <c r="BD386" s="3"/>
      <c r="BE386" s="3"/>
      <c r="BF386" s="3"/>
      <c r="BG386" s="3"/>
      <c r="BH386" s="3"/>
      <c r="BI386" s="3"/>
      <c r="BJ386" s="6"/>
      <c r="BK386" s="3"/>
      <c r="BL386" s="3"/>
      <c r="BM386" s="3"/>
    </row>
    <row r="387" spans="2:6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V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BB387" s="3"/>
      <c r="BD387" s="3"/>
      <c r="BE387" s="3"/>
      <c r="BF387" s="3"/>
      <c r="BG387" s="3"/>
      <c r="BH387" s="3"/>
      <c r="BI387" s="3"/>
      <c r="BJ387" s="6"/>
      <c r="BK387" s="3"/>
      <c r="BL387" s="3"/>
      <c r="BM387" s="3"/>
    </row>
    <row r="388" spans="2:6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V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BB388" s="3"/>
      <c r="BD388" s="3"/>
      <c r="BE388" s="3"/>
      <c r="BF388" s="3"/>
      <c r="BG388" s="3"/>
      <c r="BH388" s="3"/>
      <c r="BI388" s="3"/>
      <c r="BJ388" s="6"/>
      <c r="BK388" s="3"/>
      <c r="BL388" s="3"/>
      <c r="BM388" s="3"/>
    </row>
    <row r="389" spans="2:6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V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BB389" s="3"/>
      <c r="BD389" s="3"/>
      <c r="BE389" s="3"/>
      <c r="BF389" s="3"/>
      <c r="BG389" s="3"/>
      <c r="BH389" s="3"/>
      <c r="BI389" s="3"/>
      <c r="BJ389" s="6"/>
      <c r="BK389" s="3"/>
      <c r="BL389" s="3"/>
      <c r="BM389" s="3"/>
    </row>
    <row r="390" spans="2:6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V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BB390" s="3"/>
      <c r="BD390" s="3"/>
      <c r="BE390" s="3"/>
      <c r="BF390" s="3"/>
      <c r="BG390" s="3"/>
      <c r="BH390" s="3"/>
      <c r="BI390" s="3"/>
      <c r="BJ390" s="6"/>
      <c r="BK390" s="3"/>
      <c r="BL390" s="3"/>
      <c r="BM390" s="3"/>
    </row>
    <row r="391" spans="2:6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V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BB391" s="3"/>
      <c r="BD391" s="3"/>
      <c r="BE391" s="3"/>
      <c r="BF391" s="3"/>
      <c r="BG391" s="3"/>
      <c r="BH391" s="3"/>
      <c r="BI391" s="3"/>
      <c r="BJ391" s="6"/>
      <c r="BK391" s="3"/>
      <c r="BL391" s="3"/>
      <c r="BM391" s="3"/>
    </row>
    <row r="392" spans="2:6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V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BB392" s="3"/>
      <c r="BD392" s="3"/>
      <c r="BE392" s="3"/>
      <c r="BF392" s="3"/>
      <c r="BG392" s="3"/>
      <c r="BH392" s="3"/>
      <c r="BI392" s="3"/>
      <c r="BJ392" s="6"/>
      <c r="BK392" s="3"/>
      <c r="BL392" s="3"/>
      <c r="BM392" s="3"/>
    </row>
    <row r="393" spans="2:6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V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BB393" s="3"/>
      <c r="BD393" s="3"/>
      <c r="BE393" s="3"/>
      <c r="BF393" s="3"/>
      <c r="BG393" s="3"/>
      <c r="BH393" s="3"/>
      <c r="BI393" s="3"/>
      <c r="BJ393" s="6"/>
      <c r="BK393" s="3"/>
      <c r="BL393" s="3"/>
      <c r="BM393" s="3"/>
    </row>
    <row r="394" spans="2:6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V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BB394" s="3"/>
      <c r="BD394" s="3"/>
      <c r="BE394" s="3"/>
      <c r="BF394" s="3"/>
      <c r="BG394" s="3"/>
      <c r="BH394" s="3"/>
      <c r="BI394" s="3"/>
      <c r="BJ394" s="6"/>
      <c r="BK394" s="3"/>
      <c r="BL394" s="3"/>
      <c r="BM394" s="3"/>
    </row>
    <row r="395" spans="2:6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V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BB395" s="3"/>
      <c r="BD395" s="3"/>
      <c r="BE395" s="3"/>
      <c r="BF395" s="3"/>
      <c r="BG395" s="3"/>
      <c r="BH395" s="3"/>
      <c r="BI395" s="3"/>
      <c r="BJ395" s="6"/>
      <c r="BK395" s="3"/>
      <c r="BL395" s="3"/>
      <c r="BM395" s="3"/>
    </row>
    <row r="396" spans="2:6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V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BB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spans="2:6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V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BB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spans="2:6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V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BB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spans="2:6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V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BB399" s="3"/>
      <c r="BD399" s="3"/>
      <c r="BE399" s="3"/>
      <c r="BF399" s="3"/>
      <c r="BG399" s="3"/>
      <c r="BH399" s="3"/>
      <c r="BI399" s="3"/>
      <c r="BJ399" s="6"/>
      <c r="BK399" s="3"/>
      <c r="BL399" s="3"/>
      <c r="BM399" s="3"/>
    </row>
    <row r="400" spans="2:6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V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BB400" s="3"/>
      <c r="BD400" s="3"/>
      <c r="BE400" s="3"/>
      <c r="BF400" s="3"/>
      <c r="BG400" s="3"/>
      <c r="BH400" s="3"/>
      <c r="BI400" s="3"/>
      <c r="BJ400" s="6"/>
      <c r="BK400" s="3"/>
      <c r="BL400" s="3"/>
      <c r="BM400" s="3"/>
    </row>
    <row r="401" spans="2:6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V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BB401" s="3"/>
      <c r="BD401" s="3"/>
      <c r="BE401" s="3"/>
      <c r="BF401" s="3"/>
      <c r="BG401" s="3"/>
      <c r="BH401" s="3"/>
      <c r="BI401" s="3"/>
      <c r="BJ401" s="6"/>
      <c r="BK401" s="3"/>
      <c r="BL401" s="3"/>
      <c r="BM401" s="3"/>
    </row>
    <row r="402" spans="2:6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V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BB402" s="3"/>
      <c r="BD402" s="3"/>
      <c r="BE402" s="3"/>
      <c r="BF402" s="3"/>
      <c r="BG402" s="3"/>
      <c r="BH402" s="3"/>
      <c r="BI402" s="3"/>
      <c r="BJ402" s="6"/>
      <c r="BK402" s="3"/>
      <c r="BL402" s="3"/>
      <c r="BM402" s="3"/>
    </row>
    <row r="403" spans="2:6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V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BB403" s="3"/>
      <c r="BD403" s="3"/>
      <c r="BE403" s="3"/>
      <c r="BF403" s="3"/>
      <c r="BG403" s="3"/>
      <c r="BH403" s="3"/>
      <c r="BI403" s="3"/>
      <c r="BJ403" s="6"/>
      <c r="BK403" s="3"/>
      <c r="BL403" s="3"/>
      <c r="BM403" s="3"/>
    </row>
    <row r="404" spans="2:6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V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BB404" s="3"/>
      <c r="BD404" s="3"/>
      <c r="BE404" s="3"/>
      <c r="BF404" s="3"/>
      <c r="BG404" s="3"/>
      <c r="BH404" s="3"/>
      <c r="BI404" s="3"/>
      <c r="BJ404" s="6"/>
      <c r="BK404" s="3"/>
      <c r="BL404" s="3"/>
      <c r="BM404" s="3"/>
    </row>
    <row r="405" spans="2:6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V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BB405" s="3"/>
      <c r="BD405" s="3"/>
      <c r="BE405" s="3"/>
      <c r="BF405" s="3"/>
      <c r="BG405" s="3"/>
      <c r="BH405" s="3"/>
      <c r="BI405" s="3"/>
      <c r="BJ405" s="6"/>
      <c r="BK405" s="3"/>
      <c r="BL405" s="3"/>
      <c r="BM405" s="3"/>
    </row>
    <row r="406" spans="2:6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V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BB406" s="3"/>
      <c r="BD406" s="3"/>
      <c r="BE406" s="3"/>
      <c r="BF406" s="3"/>
      <c r="BG406" s="3"/>
      <c r="BH406" s="3"/>
      <c r="BI406" s="3"/>
      <c r="BJ406" s="6"/>
      <c r="BK406" s="3"/>
      <c r="BL406" s="3"/>
      <c r="BM406" s="3"/>
    </row>
    <row r="407" spans="2:6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V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BB407" s="3"/>
      <c r="BD407" s="3"/>
      <c r="BE407" s="3"/>
      <c r="BF407" s="3"/>
      <c r="BG407" s="3"/>
      <c r="BH407" s="3"/>
      <c r="BI407" s="3"/>
      <c r="BJ407" s="6"/>
      <c r="BK407" s="3"/>
      <c r="BL407" s="3"/>
      <c r="BM407" s="3"/>
    </row>
    <row r="408" spans="2:6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V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BB408" s="3"/>
      <c r="BD408" s="3"/>
      <c r="BE408" s="3"/>
      <c r="BF408" s="3"/>
      <c r="BG408" s="3"/>
      <c r="BH408" s="3"/>
      <c r="BI408" s="3"/>
      <c r="BJ408" s="6"/>
      <c r="BK408" s="3"/>
      <c r="BL408" s="3"/>
      <c r="BM408" s="3"/>
    </row>
    <row r="409" spans="2:6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V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T409" s="3"/>
      <c r="BB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spans="2:6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V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T410" s="3"/>
      <c r="BB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spans="2:6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V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T411" s="3"/>
      <c r="BB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spans="2:6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V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T412" s="3"/>
      <c r="BB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spans="2:6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V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T413" s="3"/>
      <c r="BB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spans="2:6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V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T414" s="3"/>
      <c r="BB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spans="2:6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V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T415" s="3"/>
      <c r="BB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spans="2:6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V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T416" s="3"/>
      <c r="BB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spans="2:6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V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T417" s="3"/>
      <c r="BB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spans="2:6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V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T418" s="3"/>
      <c r="BB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spans="2:6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U419" s="3"/>
      <c r="V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spans="2:6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U420" s="3"/>
      <c r="V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spans="2:6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U421" s="3"/>
      <c r="V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spans="2:6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U422" s="3"/>
      <c r="V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spans="2:6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U423" s="3"/>
      <c r="V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spans="2:6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U424" s="3"/>
      <c r="V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spans="2:6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U425" s="3"/>
      <c r="V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spans="2:6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U426" s="3"/>
      <c r="V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spans="2:6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U427" s="3"/>
      <c r="V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spans="2:6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V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T428" s="3"/>
      <c r="BB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spans="2:6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V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T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spans="2:6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V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T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spans="2:6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V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T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spans="2:6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V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T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spans="2:65">
      <c r="B433" s="3"/>
      <c r="C433" s="3"/>
      <c r="D433" s="3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V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T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spans="2:6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V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T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spans="2:6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V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T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spans="2:6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V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T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spans="2:6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V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T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spans="2:65">
      <c r="B438" s="3"/>
      <c r="C438" s="3"/>
      <c r="D438" s="3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V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T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spans="2:6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V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T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spans="2:6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V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T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2:6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V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T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2:6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V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T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2:6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V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T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2:6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V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T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2:6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V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T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spans="2:6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V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T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spans="2:6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V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T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spans="2:6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V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T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spans="2:6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V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T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spans="2:6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V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T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spans="2:6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V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T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spans="2:6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V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T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spans="2:6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V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T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spans="2:65">
      <c r="B454" s="3"/>
      <c r="C454" s="3"/>
      <c r="D454" s="3"/>
      <c r="E454" s="8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V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T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spans="2:65">
      <c r="B455" s="3"/>
      <c r="C455" s="3"/>
      <c r="D455" s="3"/>
      <c r="E455" s="8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V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T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spans="2:6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V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T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spans="2:6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V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T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spans="2:6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V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T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spans="2:6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V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T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spans="2:65">
      <c r="B460" s="3"/>
      <c r="C460" s="3"/>
      <c r="D460" s="3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V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T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spans="2:6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V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T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spans="2:6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V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T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spans="2:65">
      <c r="B463" s="3"/>
      <c r="C463" s="3"/>
      <c r="D463" s="3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V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T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spans="2:6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V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T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spans="2:6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V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T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spans="2:6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V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T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spans="2:6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V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T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spans="2:6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V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T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spans="2:6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V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T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spans="2:6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V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T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spans="2:6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V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T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spans="2:6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V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T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spans="2:6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V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T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spans="2:6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V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T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spans="2:6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V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T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spans="2:6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V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T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spans="2:6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V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T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spans="2:6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V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T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spans="2:65">
      <c r="B479" s="3"/>
      <c r="C479" s="3"/>
      <c r="D479" s="3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V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T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spans="2:6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V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T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2:65">
      <c r="B481" s="3"/>
      <c r="C481" s="3"/>
      <c r="D481" s="3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V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T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spans="2:6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V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T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spans="2:6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V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T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spans="2:6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V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T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2:6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V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T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2:6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V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T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2:6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V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T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2:6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V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T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2:6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V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T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spans="2:6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V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T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spans="2:6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V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T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spans="2:6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V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T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2:6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V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T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2:6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V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T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2:6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V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T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spans="2:6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V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T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spans="2:6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V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T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spans="2:6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V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T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spans="2:6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V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T499" s="3"/>
      <c r="BD499" s="3"/>
      <c r="BE499" s="3"/>
      <c r="BH499" s="3"/>
      <c r="BI499" s="3"/>
      <c r="BJ499" s="3"/>
      <c r="BK499" s="3"/>
      <c r="BL499" s="3"/>
      <c r="BM499" s="3"/>
    </row>
    <row r="500" spans="2:6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V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T500" s="3"/>
      <c r="BD500" s="3"/>
      <c r="BE500" s="3"/>
      <c r="BH500" s="3"/>
      <c r="BI500" s="3"/>
      <c r="BJ500" s="3"/>
      <c r="BK500" s="3"/>
      <c r="BL500" s="3"/>
      <c r="BM500" s="3"/>
    </row>
    <row r="501" spans="2:6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V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T501" s="3"/>
      <c r="BD501" s="3"/>
      <c r="BE501" s="3"/>
      <c r="BH501" s="3"/>
      <c r="BI501" s="3"/>
      <c r="BJ501" s="3"/>
      <c r="BK501" s="3"/>
      <c r="BL501" s="3"/>
      <c r="BM501" s="3"/>
    </row>
    <row r="502" spans="2:6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V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T502" s="3"/>
      <c r="BD502" s="3"/>
      <c r="BE502" s="3"/>
      <c r="BH502" s="3"/>
      <c r="BI502" s="3"/>
      <c r="BJ502" s="3"/>
      <c r="BK502" s="3"/>
      <c r="BL502" s="3"/>
      <c r="BM502" s="3"/>
    </row>
    <row r="503" spans="2:6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V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T503" s="3"/>
      <c r="BD503" s="3"/>
      <c r="BE503" s="3"/>
      <c r="BH503" s="3"/>
      <c r="BI503" s="3"/>
      <c r="BJ503" s="3"/>
      <c r="BK503" s="3"/>
      <c r="BL503" s="3"/>
      <c r="BM503" s="3"/>
    </row>
    <row r="504" spans="2:6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V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T504" s="3"/>
      <c r="BD504" s="3"/>
      <c r="BE504" s="3"/>
      <c r="BH504" s="3"/>
      <c r="BI504" s="3"/>
      <c r="BJ504" s="3"/>
      <c r="BK504" s="3"/>
      <c r="BL504" s="3"/>
      <c r="BM504" s="3"/>
    </row>
    <row r="505" spans="2:6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V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T505" s="3"/>
      <c r="BD505" s="3"/>
      <c r="BE505" s="3"/>
      <c r="BH505" s="3"/>
      <c r="BI505" s="3"/>
      <c r="BJ505" s="3"/>
      <c r="BK505" s="3"/>
      <c r="BL505" s="3"/>
      <c r="BM505" s="3"/>
    </row>
    <row r="506" spans="2:6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V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T506" s="3"/>
      <c r="BD506" s="3"/>
      <c r="BE506" s="3"/>
      <c r="BH506" s="3"/>
      <c r="BI506" s="3"/>
      <c r="BJ506" s="3"/>
      <c r="BK506" s="3"/>
      <c r="BL506" s="3"/>
      <c r="BM506" s="3"/>
    </row>
    <row r="507" spans="2:6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V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T507" s="3"/>
      <c r="BD507" s="3"/>
      <c r="BE507" s="3"/>
      <c r="BH507" s="3"/>
      <c r="BI507" s="3"/>
      <c r="BJ507" s="3"/>
      <c r="BK507" s="3"/>
      <c r="BL507" s="3"/>
      <c r="BM507" s="3"/>
    </row>
    <row r="508" spans="2:6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V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T508" s="3"/>
      <c r="BD508" s="3"/>
      <c r="BE508" s="3"/>
      <c r="BH508" s="3"/>
      <c r="BI508" s="3"/>
      <c r="BJ508" s="3"/>
      <c r="BK508" s="3"/>
      <c r="BL508" s="3"/>
      <c r="BM508" s="3"/>
    </row>
    <row r="509" spans="2:6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V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T509" s="3"/>
      <c r="BD509" s="3"/>
      <c r="BE509" s="3"/>
      <c r="BH509" s="3"/>
      <c r="BI509" s="3"/>
      <c r="BJ509" s="3"/>
      <c r="BK509" s="3"/>
      <c r="BL509" s="3"/>
      <c r="BM509" s="3"/>
    </row>
    <row r="510" spans="2:6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V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T510" s="3"/>
      <c r="BD510" s="3"/>
      <c r="BE510" s="3"/>
      <c r="BH510" s="3"/>
      <c r="BI510" s="3"/>
      <c r="BJ510" s="3"/>
      <c r="BK510" s="3"/>
      <c r="BL510" s="3"/>
      <c r="BM510" s="3"/>
    </row>
    <row r="511" spans="2:65">
      <c r="B511" s="3"/>
      <c r="C511" s="3"/>
      <c r="D511" s="3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V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T511" s="3"/>
      <c r="BD511" s="3"/>
      <c r="BE511" s="3"/>
      <c r="BH511" s="3"/>
      <c r="BI511" s="3"/>
      <c r="BJ511" s="3"/>
      <c r="BK511" s="3"/>
      <c r="BL511" s="3"/>
      <c r="BM511" s="3"/>
    </row>
    <row r="512" spans="2:6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V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T512" s="3"/>
      <c r="BD512" s="3"/>
      <c r="BE512" s="3"/>
      <c r="BH512" s="3"/>
      <c r="BI512" s="3"/>
      <c r="BJ512" s="3"/>
      <c r="BK512" s="3"/>
      <c r="BL512" s="3"/>
      <c r="BM512" s="3"/>
    </row>
    <row r="513" spans="2:6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V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T513" s="3"/>
      <c r="BD513" s="3"/>
      <c r="BE513" s="3"/>
      <c r="BH513" s="3"/>
      <c r="BI513" s="3"/>
      <c r="BJ513" s="3"/>
      <c r="BK513" s="3"/>
      <c r="BL513" s="3"/>
      <c r="BM513" s="3"/>
    </row>
    <row r="514" spans="2:6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V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T514" s="3"/>
      <c r="BD514" s="3"/>
      <c r="BE514" s="3"/>
      <c r="BH514" s="3"/>
      <c r="BI514" s="3"/>
      <c r="BJ514" s="3"/>
      <c r="BK514" s="3"/>
      <c r="BL514" s="3"/>
      <c r="BM514" s="3"/>
    </row>
    <row r="515" spans="2:6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V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T515" s="3"/>
      <c r="BD515" s="3"/>
      <c r="BE515" s="3"/>
      <c r="BH515" s="3"/>
      <c r="BI515" s="3"/>
      <c r="BJ515" s="3"/>
      <c r="BK515" s="3"/>
      <c r="BL515" s="3"/>
      <c r="BM515" s="3"/>
    </row>
    <row r="516" spans="2:6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V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T516" s="3"/>
      <c r="BD516" s="3"/>
      <c r="BE516" s="3"/>
      <c r="BH516" s="3"/>
      <c r="BI516" s="3"/>
      <c r="BJ516" s="3"/>
      <c r="BK516" s="3"/>
      <c r="BL516" s="3"/>
      <c r="BM516" s="3"/>
    </row>
    <row r="517" spans="2:65">
      <c r="B517" s="3"/>
      <c r="C517" s="3"/>
      <c r="D517" s="3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V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T517" s="3"/>
      <c r="BD517" s="3"/>
      <c r="BE517" s="3"/>
      <c r="BH517" s="3"/>
      <c r="BI517" s="3"/>
      <c r="BJ517" s="3"/>
      <c r="BK517" s="3"/>
      <c r="BL517" s="3"/>
      <c r="BM517" s="3"/>
    </row>
    <row r="518" spans="2:6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V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T518" s="3"/>
      <c r="BD518" s="3"/>
      <c r="BE518" s="3"/>
      <c r="BH518" s="3"/>
      <c r="BI518" s="3"/>
      <c r="BJ518" s="3"/>
      <c r="BK518" s="3"/>
      <c r="BL518" s="3"/>
      <c r="BM518" s="3"/>
    </row>
    <row r="519" spans="2:6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V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T519" s="3"/>
      <c r="BD519" s="3"/>
      <c r="BE519" s="3"/>
      <c r="BH519" s="3"/>
      <c r="BI519" s="3"/>
      <c r="BJ519" s="3"/>
      <c r="BK519" s="3"/>
      <c r="BL519" s="3"/>
      <c r="BM519" s="3"/>
    </row>
    <row r="520" spans="2:6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V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T520" s="3"/>
      <c r="BD520" s="3"/>
      <c r="BE520" s="3"/>
      <c r="BH520" s="3"/>
      <c r="BI520" s="3"/>
      <c r="BJ520" s="3"/>
      <c r="BK520" s="3"/>
      <c r="BL520" s="3"/>
      <c r="BM520" s="3"/>
    </row>
    <row r="521" spans="2:6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V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T521" s="3"/>
      <c r="BD521" s="3"/>
      <c r="BE521" s="3"/>
      <c r="BH521" s="3"/>
      <c r="BI521" s="3"/>
      <c r="BJ521" s="3"/>
      <c r="BK521" s="3"/>
      <c r="BL521" s="3"/>
      <c r="BM521" s="3"/>
    </row>
    <row r="522" spans="2:6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V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T522" s="3"/>
      <c r="BD522" s="3"/>
      <c r="BE522" s="3"/>
      <c r="BH522" s="3"/>
      <c r="BI522" s="3"/>
      <c r="BJ522" s="3"/>
      <c r="BK522" s="3"/>
      <c r="BL522" s="3"/>
      <c r="BM522" s="3"/>
    </row>
    <row r="523" spans="2:6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V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T523" s="3"/>
      <c r="BD523" s="3"/>
      <c r="BE523" s="3"/>
      <c r="BH523" s="3"/>
      <c r="BI523" s="3"/>
      <c r="BJ523" s="3"/>
      <c r="BK523" s="3"/>
      <c r="BL523" s="3"/>
      <c r="BM523" s="3"/>
    </row>
    <row r="524" spans="2:6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V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T524" s="3"/>
      <c r="BD524" s="3"/>
      <c r="BE524" s="3"/>
      <c r="BH524" s="3"/>
      <c r="BI524" s="3"/>
      <c r="BJ524" s="3"/>
      <c r="BK524" s="3"/>
      <c r="BL524" s="3"/>
      <c r="BM524" s="3"/>
    </row>
    <row r="525" spans="2:6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V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T525" s="3"/>
      <c r="BD525" s="3"/>
      <c r="BE525" s="3"/>
      <c r="BH525" s="3"/>
      <c r="BI525" s="3"/>
      <c r="BJ525" s="3"/>
      <c r="BK525" s="3"/>
      <c r="BL525" s="3"/>
      <c r="BM525" s="3"/>
    </row>
    <row r="526" spans="2:6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V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T526" s="3"/>
      <c r="BD526" s="3"/>
      <c r="BE526" s="3"/>
      <c r="BH526" s="3"/>
      <c r="BI526" s="3"/>
      <c r="BJ526" s="3"/>
      <c r="BK526" s="3"/>
      <c r="BL526" s="3"/>
      <c r="BM526" s="3"/>
    </row>
    <row r="527" spans="2:6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V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T527" s="3"/>
      <c r="BD527" s="3"/>
      <c r="BE527" s="3"/>
      <c r="BH527" s="3"/>
      <c r="BI527" s="3"/>
      <c r="BJ527" s="3"/>
      <c r="BK527" s="3"/>
      <c r="BL527" s="3"/>
      <c r="BM527" s="3"/>
    </row>
    <row r="528" spans="2:6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V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T528" s="3"/>
      <c r="BD528" s="3"/>
      <c r="BE528" s="3"/>
      <c r="BH528" s="3"/>
      <c r="BI528" s="3"/>
      <c r="BJ528" s="3"/>
      <c r="BK528" s="3"/>
      <c r="BL528" s="3"/>
      <c r="BM528" s="3"/>
    </row>
    <row r="529" spans="2:6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V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T529" s="3"/>
      <c r="BD529" s="3"/>
      <c r="BE529" s="3"/>
      <c r="BH529" s="3"/>
      <c r="BI529" s="3"/>
      <c r="BJ529" s="3"/>
      <c r="BK529" s="3"/>
      <c r="BL529" s="3"/>
      <c r="BM529" s="3"/>
    </row>
    <row r="530" spans="2:6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V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T530" s="3"/>
      <c r="BD530" s="3"/>
      <c r="BE530" s="3"/>
      <c r="BH530" s="3"/>
      <c r="BI530" s="3"/>
      <c r="BJ530" s="3"/>
      <c r="BK530" s="3"/>
      <c r="BL530" s="3"/>
      <c r="BM530" s="3"/>
    </row>
    <row r="531" spans="2:6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V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T531" s="3"/>
      <c r="BD531" s="3"/>
      <c r="BE531" s="3"/>
      <c r="BH531" s="3"/>
      <c r="BI531" s="3"/>
      <c r="BJ531" s="3"/>
      <c r="BK531" s="3"/>
      <c r="BL531" s="3"/>
      <c r="BM531" s="3"/>
    </row>
    <row r="532" spans="2:6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V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T532" s="3"/>
      <c r="BD532" s="3"/>
      <c r="BE532" s="3"/>
      <c r="BH532" s="3"/>
      <c r="BI532" s="3"/>
      <c r="BJ532" s="3"/>
      <c r="BK532" s="3"/>
      <c r="BL532" s="3"/>
      <c r="BM532" s="3"/>
    </row>
    <row r="533" spans="2:6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V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T533" s="3"/>
      <c r="BD533" s="3"/>
      <c r="BE533" s="3"/>
      <c r="BH533" s="3"/>
      <c r="BI533" s="3"/>
      <c r="BJ533" s="3"/>
      <c r="BK533" s="3"/>
      <c r="BL533" s="3"/>
      <c r="BM533" s="3"/>
    </row>
    <row r="534" spans="2:65">
      <c r="B534" s="3"/>
      <c r="C534" s="3"/>
      <c r="D534" s="3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V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T534" s="3"/>
      <c r="BD534" s="3"/>
      <c r="BE534" s="3"/>
      <c r="BH534" s="3"/>
      <c r="BI534" s="3"/>
      <c r="BJ534" s="3"/>
      <c r="BK534" s="3"/>
      <c r="BL534" s="3"/>
      <c r="BM534" s="3"/>
    </row>
    <row r="535" spans="2:65">
      <c r="B535" s="3"/>
      <c r="C535" s="3"/>
      <c r="D535" s="3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V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T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spans="2:65">
      <c r="B536" s="3"/>
      <c r="C536" s="3"/>
      <c r="D536" s="3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V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T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spans="2:6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V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T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spans="2:65">
      <c r="B538" s="3"/>
      <c r="C538" s="3"/>
      <c r="D538" s="3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V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T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2:65">
      <c r="B539" s="3"/>
      <c r="C539" s="3"/>
      <c r="D539" s="3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V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T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spans="2:65">
      <c r="B540" s="3"/>
      <c r="C540" s="3"/>
      <c r="D540" s="3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V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T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 spans="2:65">
      <c r="B541" s="3"/>
      <c r="C541" s="3"/>
      <c r="D541" s="3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V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T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 spans="2:65">
      <c r="B542" s="3"/>
      <c r="C542" s="3"/>
      <c r="D542" s="3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V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T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 spans="2:6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V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T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 spans="2:65">
      <c r="B544" s="3"/>
      <c r="C544" s="3"/>
      <c r="D544" s="3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V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T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 spans="2:6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V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T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 spans="2:6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V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T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 spans="2:6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V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T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spans="2:6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V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T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spans="2:6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V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T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spans="2:6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V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R550" s="3"/>
      <c r="AT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 spans="2:6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V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R551" s="3"/>
      <c r="AT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 spans="2:6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V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R552" s="3"/>
      <c r="AT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 spans="2:6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V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R553" s="3"/>
      <c r="AT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 spans="2:6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V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R554" s="3"/>
      <c r="AT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 spans="2:6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V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R555" s="3"/>
      <c r="AT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 spans="2:6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V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R556" s="3"/>
      <c r="AT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 spans="2:6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V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R557" s="3"/>
      <c r="AT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 spans="2:6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V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R558" s="3"/>
      <c r="AT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 spans="2:65">
      <c r="B559" s="3"/>
      <c r="C559" s="3"/>
      <c r="D559" s="3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V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R559" s="3"/>
      <c r="AT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 spans="2:6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V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R560" s="3"/>
      <c r="AT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 spans="2:6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V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R561" s="3"/>
      <c r="AT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 spans="2:65">
      <c r="B562" s="3"/>
      <c r="C562" s="3"/>
      <c r="D562" s="3"/>
      <c r="E562" s="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V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R562" s="3"/>
      <c r="AT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 spans="2:6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V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R563" s="3"/>
      <c r="AT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 spans="2:6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V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R564" s="3"/>
      <c r="AT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 spans="2:6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V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R565" s="3"/>
      <c r="AT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 spans="2:6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V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R566" s="3"/>
      <c r="AT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spans="2:6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V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R567" s="3"/>
      <c r="AT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spans="2:6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V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R568" s="3"/>
      <c r="AT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 spans="2:6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V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R569" s="3"/>
      <c r="AT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 spans="2:6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V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R570" s="3"/>
      <c r="AT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 spans="2:6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V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R571" s="3"/>
      <c r="AT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 spans="2:6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V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R572" s="3"/>
      <c r="AT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 spans="2:6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V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R573" s="3"/>
      <c r="AT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 spans="2:6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V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R574" s="3"/>
      <c r="AT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 spans="2:65">
      <c r="B575" s="3"/>
      <c r="C575" s="3"/>
      <c r="D575" s="3"/>
      <c r="E575" s="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V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T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 spans="2:6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V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R576" s="3"/>
      <c r="AT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 spans="2:6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V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R577" s="3"/>
      <c r="AT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 spans="2:65">
      <c r="B578" s="3"/>
      <c r="C578" s="3"/>
      <c r="D578" s="3"/>
      <c r="E578" s="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V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R578" s="3"/>
      <c r="AT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 spans="2:65">
      <c r="B579" s="3"/>
      <c r="C579" s="3"/>
      <c r="D579" s="3"/>
      <c r="E579" s="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V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R579" s="3"/>
      <c r="AT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 spans="2:6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V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R580" s="3"/>
      <c r="AT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 spans="2:6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V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R581" s="3"/>
      <c r="AT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 spans="2:6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V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R582" s="3"/>
      <c r="AT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 spans="2:6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V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R583" s="3"/>
      <c r="AT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 spans="2:6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V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R584" s="3"/>
      <c r="AT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 spans="2:65">
      <c r="B585" s="3"/>
      <c r="C585" s="3"/>
      <c r="D585" s="3"/>
      <c r="E585" s="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V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R585" s="3"/>
      <c r="AT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 spans="2:6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V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R586" s="3"/>
      <c r="AT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 spans="2:6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V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R587" s="3"/>
      <c r="AT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 spans="2:6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V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R588" s="3"/>
      <c r="AT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 spans="2:65">
      <c r="B589" s="3"/>
      <c r="C589" s="3"/>
      <c r="D589" s="3"/>
      <c r="E589" s="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V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T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 spans="2:6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V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R590" s="3"/>
      <c r="AT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 spans="2:6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V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R591" s="3"/>
      <c r="AT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 spans="2:6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V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R592" s="3"/>
      <c r="AT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 spans="2:6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V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R593" s="3"/>
      <c r="AT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 spans="2:6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V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R594" s="3"/>
      <c r="AT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 spans="2:65">
      <c r="B595" s="3"/>
      <c r="C595" s="3"/>
      <c r="D595" s="3"/>
      <c r="E595" s="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V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T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 spans="2:65">
      <c r="B596" s="3"/>
      <c r="C596" s="3"/>
      <c r="D596" s="3"/>
      <c r="E596" s="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V596" s="3"/>
      <c r="Y596" s="3"/>
      <c r="Z596" s="3"/>
      <c r="AA596" s="3"/>
      <c r="AB596" s="3"/>
      <c r="AH596" s="3"/>
      <c r="AI596" s="3"/>
      <c r="AN596" s="3"/>
      <c r="AR596" s="3"/>
      <c r="AT596" s="3"/>
      <c r="BD596" s="3"/>
      <c r="BE596" s="3"/>
      <c r="BG596" s="3"/>
      <c r="BH596" s="3"/>
      <c r="BI596" s="3"/>
      <c r="BJ596" s="3"/>
      <c r="BK596" s="3"/>
      <c r="BL596" s="3"/>
      <c r="BM596" s="3"/>
    </row>
    <row r="597" spans="2:65">
      <c r="B597" s="3"/>
      <c r="C597" s="3"/>
      <c r="D597" s="3"/>
      <c r="E597" s="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V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T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 spans="2:6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V598" s="3"/>
      <c r="Y598" s="3"/>
      <c r="Z598" s="3"/>
      <c r="AA598" s="3"/>
      <c r="AB598" s="3"/>
      <c r="AH598" s="3"/>
      <c r="AI598" s="3"/>
      <c r="AN598" s="3"/>
      <c r="AR598" s="3"/>
      <c r="AT598" s="3"/>
      <c r="BD598" s="3"/>
      <c r="BE598" s="3"/>
      <c r="BG598" s="3"/>
      <c r="BH598" s="3"/>
      <c r="BI598" s="3"/>
      <c r="BJ598" s="3"/>
      <c r="BK598" s="3"/>
      <c r="BL598" s="3"/>
      <c r="BM598" s="3"/>
    </row>
    <row r="599" spans="2:6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V599" s="3"/>
      <c r="Y599" s="3"/>
      <c r="Z599" s="3"/>
      <c r="AA599" s="3"/>
      <c r="AB599" s="3"/>
      <c r="AH599" s="3"/>
      <c r="AI599" s="3"/>
      <c r="AN599" s="3"/>
      <c r="AR599" s="3"/>
      <c r="AT599" s="3"/>
      <c r="BD599" s="3"/>
      <c r="BE599" s="3"/>
      <c r="BG599" s="3"/>
      <c r="BH599" s="3"/>
      <c r="BI599" s="3"/>
      <c r="BJ599" s="3"/>
      <c r="BK599" s="3"/>
      <c r="BL599" s="3"/>
      <c r="BM599" s="3"/>
    </row>
    <row r="600" spans="2:65">
      <c r="B600" s="3"/>
      <c r="C600" s="3"/>
      <c r="D600" s="3"/>
      <c r="E600" s="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V600" s="3"/>
      <c r="Y600" s="3"/>
      <c r="Z600" s="3"/>
      <c r="AA600" s="3"/>
      <c r="AB600" s="3"/>
      <c r="AH600" s="3"/>
      <c r="AI600" s="3"/>
      <c r="AN600" s="3"/>
      <c r="AR600" s="3"/>
      <c r="AT600" s="3"/>
      <c r="BD600" s="3"/>
      <c r="BE600" s="3"/>
      <c r="BG600" s="3"/>
      <c r="BH600" s="3"/>
      <c r="BI600" s="3"/>
      <c r="BJ600" s="3"/>
      <c r="BK600" s="3"/>
      <c r="BL600" s="3"/>
      <c r="BM600" s="3"/>
    </row>
    <row r="601" spans="2:6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V601" s="3"/>
      <c r="Y601" s="3"/>
      <c r="Z601" s="3"/>
      <c r="AA601" s="3"/>
      <c r="AB601" s="3"/>
      <c r="AH601" s="3"/>
      <c r="AI601" s="3"/>
      <c r="AN601" s="3"/>
      <c r="AR601" s="3"/>
      <c r="AT601" s="3"/>
      <c r="BD601" s="3"/>
      <c r="BE601" s="3"/>
      <c r="BG601" s="3"/>
      <c r="BH601" s="3"/>
      <c r="BI601" s="3"/>
      <c r="BJ601" s="3"/>
      <c r="BK601" s="3"/>
      <c r="BL601" s="3"/>
      <c r="BM601" s="3"/>
    </row>
    <row r="602" spans="2:6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V602" s="3"/>
      <c r="Y602" s="3"/>
      <c r="Z602" s="3"/>
      <c r="AA602" s="3"/>
      <c r="AB602" s="3"/>
      <c r="AH602" s="3"/>
      <c r="AI602" s="3"/>
      <c r="AN602" s="3"/>
      <c r="AR602" s="3"/>
      <c r="AT602" s="3"/>
      <c r="BD602" s="3"/>
      <c r="BE602" s="3"/>
      <c r="BG602" s="3"/>
      <c r="BH602" s="3"/>
      <c r="BI602" s="3"/>
      <c r="BJ602" s="3"/>
      <c r="BK602" s="3"/>
      <c r="BL602" s="3"/>
      <c r="BM602" s="3"/>
    </row>
    <row r="603" spans="2:6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V603" s="3"/>
      <c r="Y603" s="3"/>
      <c r="Z603" s="3"/>
      <c r="AA603" s="3"/>
      <c r="AB603" s="3"/>
      <c r="AH603" s="3"/>
      <c r="AI603" s="3"/>
      <c r="AN603" s="3"/>
      <c r="AR603" s="3"/>
      <c r="AT603" s="3"/>
      <c r="BD603" s="3"/>
      <c r="BE603" s="3"/>
      <c r="BG603" s="3"/>
      <c r="BH603" s="3"/>
      <c r="BI603" s="3"/>
      <c r="BJ603" s="3"/>
      <c r="BK603" s="3"/>
      <c r="BL603" s="3"/>
      <c r="BM603" s="3"/>
    </row>
    <row r="604" spans="2:6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V604" s="3"/>
      <c r="Y604" s="3"/>
      <c r="Z604" s="3"/>
      <c r="AA604" s="3"/>
      <c r="AB604" s="3"/>
      <c r="AH604" s="3"/>
      <c r="AI604" s="3"/>
      <c r="AN604" s="3"/>
      <c r="AR604" s="3"/>
      <c r="AT604" s="3"/>
      <c r="BD604" s="3"/>
      <c r="BE604" s="3"/>
      <c r="BG604" s="3"/>
      <c r="BH604" s="3"/>
      <c r="BI604" s="3"/>
      <c r="BJ604" s="3"/>
      <c r="BK604" s="3"/>
      <c r="BL604" s="3"/>
      <c r="BM604" s="3"/>
    </row>
    <row r="605" spans="2:6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V605" s="3"/>
      <c r="Y605" s="3"/>
      <c r="Z605" s="3"/>
      <c r="AA605" s="3"/>
      <c r="AB605" s="3"/>
      <c r="AH605" s="3"/>
      <c r="AI605" s="3"/>
      <c r="AN605" s="3"/>
      <c r="AR605" s="3"/>
      <c r="AT605" s="3"/>
      <c r="BD605" s="3"/>
      <c r="BE605" s="3"/>
      <c r="BG605" s="3"/>
      <c r="BH605" s="3"/>
      <c r="BI605" s="3"/>
      <c r="BJ605" s="3"/>
      <c r="BK605" s="3"/>
      <c r="BL605" s="3"/>
      <c r="BM605" s="3"/>
    </row>
    <row r="606" spans="2:6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V606" s="3"/>
      <c r="Y606" s="3"/>
      <c r="Z606" s="3"/>
      <c r="AA606" s="3"/>
      <c r="AB606" s="3"/>
      <c r="AH606" s="3"/>
      <c r="AI606" s="3"/>
      <c r="AN606" s="3"/>
      <c r="AR606" s="3"/>
      <c r="AT606" s="3"/>
      <c r="BD606" s="3"/>
      <c r="BE606" s="3"/>
      <c r="BG606" s="3"/>
      <c r="BH606" s="3"/>
      <c r="BI606" s="3"/>
      <c r="BJ606" s="3"/>
      <c r="BK606" s="3"/>
      <c r="BL606" s="3"/>
      <c r="BM606" s="3"/>
    </row>
    <row r="607" spans="2:6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V607" s="3"/>
      <c r="Y607" s="3"/>
      <c r="Z607" s="3"/>
      <c r="AA607" s="3"/>
      <c r="AB607" s="3"/>
      <c r="AH607" s="3"/>
      <c r="AI607" s="3"/>
      <c r="AN607" s="3"/>
      <c r="AR607" s="3"/>
      <c r="AT607" s="3"/>
      <c r="BD607" s="3"/>
      <c r="BE607" s="3"/>
      <c r="BG607" s="3"/>
      <c r="BH607" s="3"/>
      <c r="BI607" s="3"/>
      <c r="BJ607" s="3"/>
      <c r="BK607" s="3"/>
      <c r="BL607" s="3"/>
      <c r="BM607" s="3"/>
    </row>
    <row r="608" spans="2:6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V608" s="3"/>
      <c r="Y608" s="3"/>
      <c r="Z608" s="3"/>
      <c r="AA608" s="3"/>
      <c r="AB608" s="3"/>
      <c r="AH608" s="3"/>
      <c r="AI608" s="3"/>
      <c r="AN608" s="3"/>
      <c r="AR608" s="3"/>
      <c r="AT608" s="3"/>
      <c r="BD608" s="3"/>
      <c r="BE608" s="3"/>
      <c r="BG608" s="3"/>
      <c r="BH608" s="3"/>
      <c r="BI608" s="3"/>
      <c r="BJ608" s="3"/>
      <c r="BK608" s="3"/>
      <c r="BL608" s="3"/>
      <c r="BM608" s="3"/>
    </row>
    <row r="609" spans="2:6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V609" s="3"/>
      <c r="Y609" s="3"/>
      <c r="Z609" s="3"/>
      <c r="AA609" s="3"/>
      <c r="AB609" s="3"/>
      <c r="AH609" s="3"/>
      <c r="AI609" s="3"/>
      <c r="AN609" s="3"/>
      <c r="AR609" s="3"/>
      <c r="AT609" s="3"/>
      <c r="BD609" s="3"/>
      <c r="BE609" s="3"/>
      <c r="BG609" s="3"/>
      <c r="BH609" s="3"/>
      <c r="BI609" s="3"/>
      <c r="BJ609" s="3"/>
      <c r="BK609" s="3"/>
      <c r="BL609" s="3"/>
      <c r="BM609" s="3"/>
    </row>
    <row r="610" spans="2:6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V610" s="3"/>
      <c r="Y610" s="3"/>
      <c r="Z610" s="3"/>
      <c r="AA610" s="3"/>
      <c r="AB610" s="3"/>
      <c r="AH610" s="3"/>
      <c r="AI610" s="3"/>
      <c r="AN610" s="3"/>
      <c r="AR610" s="3"/>
      <c r="AT610" s="3"/>
      <c r="BD610" s="3"/>
      <c r="BE610" s="3"/>
      <c r="BG610" s="3"/>
      <c r="BH610" s="3"/>
      <c r="BI610" s="3"/>
      <c r="BJ610" s="3"/>
      <c r="BK610" s="3"/>
      <c r="BL610" s="3"/>
      <c r="BM610" s="3"/>
    </row>
    <row r="611" spans="2:6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V611" s="3"/>
      <c r="Y611" s="3"/>
      <c r="Z611" s="3"/>
      <c r="AA611" s="3"/>
      <c r="AB611" s="3"/>
      <c r="AH611" s="3"/>
      <c r="AI611" s="3"/>
      <c r="AN611" s="3"/>
      <c r="AR611" s="3"/>
      <c r="AT611" s="3"/>
      <c r="BD611" s="3"/>
      <c r="BE611" s="3"/>
      <c r="BG611" s="3"/>
      <c r="BH611" s="3"/>
      <c r="BI611" s="3"/>
      <c r="BJ611" s="3"/>
      <c r="BK611" s="3"/>
      <c r="BL611" s="3"/>
      <c r="BM611" s="3"/>
    </row>
    <row r="612" spans="2:6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V612" s="3"/>
      <c r="Y612" s="3"/>
      <c r="Z612" s="3"/>
      <c r="AA612" s="3"/>
      <c r="AB612" s="3"/>
      <c r="AH612" s="3"/>
      <c r="AI612" s="3"/>
      <c r="AN612" s="3"/>
      <c r="AR612" s="3"/>
      <c r="AT612" s="3"/>
      <c r="BD612" s="3"/>
      <c r="BE612" s="3"/>
      <c r="BG612" s="3"/>
      <c r="BH612" s="3"/>
      <c r="BI612" s="3"/>
      <c r="BJ612" s="3"/>
      <c r="BK612" s="3"/>
      <c r="BL612" s="3"/>
      <c r="BM612" s="3"/>
    </row>
    <row r="613" spans="2:6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V613" s="3"/>
      <c r="Y613" s="3"/>
      <c r="Z613" s="3"/>
      <c r="AA613" s="3"/>
      <c r="AB613" s="3"/>
      <c r="AH613" s="3"/>
      <c r="AI613" s="3"/>
      <c r="AN613" s="3"/>
      <c r="AR613" s="3"/>
      <c r="AT613" s="3"/>
      <c r="BD613" s="3"/>
      <c r="BE613" s="3"/>
      <c r="BG613" s="3"/>
      <c r="BH613" s="3"/>
      <c r="BI613" s="3"/>
      <c r="BJ613" s="3"/>
      <c r="BK613" s="3"/>
      <c r="BL613" s="3"/>
      <c r="BM613" s="3"/>
    </row>
    <row r="614" spans="2:6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V614" s="3"/>
      <c r="AA614" s="3"/>
      <c r="AH614" s="3"/>
      <c r="AI614" s="3"/>
      <c r="AN614" s="3"/>
      <c r="AR614" s="3"/>
      <c r="AT614" s="3"/>
      <c r="BD614" s="3"/>
      <c r="BE614" s="3"/>
      <c r="BG614" s="3"/>
      <c r="BH614" s="3"/>
      <c r="BI614" s="3"/>
      <c r="BJ614" s="3"/>
      <c r="BK614" s="3"/>
      <c r="BL614" s="3"/>
      <c r="BM614" s="3"/>
    </row>
    <row r="615" spans="2:6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V615" s="3"/>
      <c r="AA615" s="3"/>
      <c r="AH615" s="3"/>
      <c r="AI615" s="3"/>
      <c r="AN615" s="3"/>
      <c r="AR615" s="3"/>
      <c r="AT615" s="3"/>
      <c r="BD615" s="3"/>
      <c r="BE615" s="3"/>
      <c r="BG615" s="3"/>
      <c r="BH615" s="3"/>
      <c r="BI615" s="3"/>
      <c r="BJ615" s="3"/>
      <c r="BK615" s="3"/>
      <c r="BL615" s="3"/>
      <c r="BM615" s="3"/>
    </row>
    <row r="616" spans="2:6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V616" s="3"/>
      <c r="AH616" s="3"/>
      <c r="AI616" s="3"/>
      <c r="AN616" s="3"/>
      <c r="AR616" s="3"/>
      <c r="AT616" s="3"/>
      <c r="BD616" s="3"/>
      <c r="BE616" s="3"/>
      <c r="BG616" s="3"/>
      <c r="BH616" s="3"/>
      <c r="BI616" s="3"/>
      <c r="BJ616" s="3"/>
      <c r="BK616" s="3"/>
      <c r="BL616" s="3"/>
      <c r="BM616" s="3"/>
    </row>
    <row r="617" spans="2:65">
      <c r="B617" s="3"/>
      <c r="C617" s="3"/>
      <c r="D617" s="3"/>
      <c r="E617" s="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V617" s="3"/>
      <c r="AH617" s="3"/>
      <c r="AI617" s="3"/>
      <c r="AN617" s="3"/>
      <c r="AR617" s="3"/>
      <c r="AT617" s="3"/>
      <c r="BD617" s="3"/>
      <c r="BE617" s="3"/>
      <c r="BG617" s="3"/>
      <c r="BH617" s="3"/>
      <c r="BI617" s="3"/>
      <c r="BJ617" s="3"/>
      <c r="BK617" s="3"/>
      <c r="BL617" s="3"/>
      <c r="BM617" s="3"/>
    </row>
    <row r="618" spans="2:65">
      <c r="B618" s="3"/>
      <c r="C618" s="3"/>
      <c r="D618" s="3"/>
      <c r="E618" s="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V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T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 spans="2:65">
      <c r="B619" s="3"/>
      <c r="C619" s="3"/>
      <c r="D619" s="3"/>
      <c r="E619" s="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V619" s="3"/>
      <c r="AB619" s="3"/>
      <c r="AH619" s="3"/>
      <c r="AI619" s="3"/>
      <c r="AN619" s="3"/>
      <c r="AR619" s="3"/>
      <c r="AT619" s="3"/>
      <c r="BD619" s="3"/>
      <c r="BE619" s="3"/>
      <c r="BG619" s="3"/>
      <c r="BH619" s="3"/>
      <c r="BI619" s="3"/>
      <c r="BJ619" s="3"/>
      <c r="BK619" s="3"/>
      <c r="BL619" s="3"/>
      <c r="BM619" s="3"/>
    </row>
    <row r="620" spans="2:6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V620" s="3"/>
      <c r="AA620" s="3"/>
      <c r="AB620" s="3"/>
      <c r="AH620" s="3"/>
      <c r="AI620" s="3"/>
      <c r="AN620" s="3"/>
      <c r="AR620" s="3"/>
      <c r="AT620" s="3"/>
      <c r="BD620" s="3"/>
      <c r="BE620" s="3"/>
      <c r="BG620" s="3"/>
      <c r="BH620" s="3"/>
      <c r="BI620" s="3"/>
      <c r="BJ620" s="3"/>
      <c r="BK620" s="3"/>
      <c r="BL620" s="3"/>
      <c r="BM620" s="3"/>
    </row>
    <row r="621" spans="2:6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V621" s="3"/>
      <c r="AH621" s="3"/>
      <c r="AI621" s="3"/>
      <c r="AN621" s="3"/>
      <c r="AR621" s="3"/>
      <c r="AT621" s="3"/>
      <c r="BD621" s="3"/>
      <c r="BE621" s="3"/>
      <c r="BG621" s="3"/>
      <c r="BH621" s="3"/>
      <c r="BI621" s="3"/>
      <c r="BJ621" s="3"/>
      <c r="BK621" s="3"/>
      <c r="BL621" s="3"/>
      <c r="BM621" s="3"/>
    </row>
    <row r="622" spans="2:6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V622" s="3"/>
      <c r="AH622" s="3"/>
      <c r="AI622" s="3"/>
      <c r="AN622" s="3"/>
      <c r="AR622" s="3"/>
      <c r="AT622" s="3"/>
      <c r="BD622" s="3"/>
      <c r="BE622" s="3"/>
      <c r="BG622" s="3"/>
      <c r="BH622" s="3"/>
      <c r="BI622" s="3"/>
      <c r="BJ622" s="3"/>
      <c r="BK622" s="3"/>
      <c r="BL622" s="3"/>
      <c r="BM622" s="3"/>
    </row>
    <row r="623" spans="2:6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V623" s="3"/>
      <c r="AH623" s="3"/>
      <c r="AI623" s="3"/>
      <c r="AN623" s="3"/>
      <c r="AR623" s="3"/>
      <c r="AT623" s="3"/>
      <c r="BD623" s="3"/>
      <c r="BE623" s="3"/>
      <c r="BG623" s="3"/>
      <c r="BH623" s="3"/>
      <c r="BI623" s="3"/>
      <c r="BJ623" s="3"/>
      <c r="BK623" s="3"/>
      <c r="BL623" s="3"/>
      <c r="BM623" s="3"/>
    </row>
    <row r="624" spans="2:6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V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R624" s="3"/>
      <c r="AT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 spans="2:6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V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R625" s="3"/>
      <c r="AT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 spans="2:6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V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R626" s="3"/>
      <c r="AT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 spans="2:6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V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R627" s="3"/>
      <c r="AT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 spans="2:6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V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R628" s="3"/>
      <c r="AT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 spans="2:6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V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R629" s="3"/>
      <c r="AT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 spans="2:6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V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R630" s="3"/>
      <c r="AT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 spans="2:6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V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R631" s="3"/>
      <c r="AT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 spans="2:6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V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R632" s="3"/>
      <c r="AT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 spans="2:6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V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R633" s="3"/>
      <c r="AT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 spans="2:6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V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R634" s="3"/>
      <c r="AT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 spans="2:6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V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R635" s="3"/>
      <c r="AT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 spans="2:6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V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R636" s="3"/>
      <c r="AT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 spans="2:6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V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R637" s="3"/>
      <c r="AT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 spans="2:6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V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R638" s="3"/>
      <c r="AT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 spans="2:6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V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R639" s="3"/>
      <c r="AT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 spans="2:6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V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R640" s="3"/>
      <c r="AT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 spans="2:6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V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R641" s="3"/>
      <c r="AT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 spans="2:6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V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R642" s="3"/>
      <c r="AT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spans="2:6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V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R643" s="3"/>
      <c r="AT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 spans="2:6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V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R644" s="3"/>
      <c r="AT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 spans="2:6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V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R645" s="3"/>
      <c r="AT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 spans="2:6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V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R646" s="3"/>
      <c r="AT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 spans="2:6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V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R647" s="3"/>
      <c r="AT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 spans="2:6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V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R648" s="3"/>
      <c r="AT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 spans="2:6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V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R649" s="3"/>
      <c r="AT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 spans="2:65">
      <c r="B650" s="3"/>
      <c r="C650" s="3"/>
      <c r="D650" s="3"/>
      <c r="E650" s="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V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R650" s="3"/>
      <c r="AT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 spans="2:6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V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R651" s="3"/>
      <c r="AT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 spans="2:6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V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R652" s="3"/>
      <c r="AT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 spans="2:6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V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R653" s="3"/>
      <c r="AT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 spans="2:6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V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R654" s="3"/>
      <c r="AT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 spans="2:6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V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R655" s="3"/>
      <c r="AT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 spans="2:6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V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R656" s="3"/>
      <c r="AT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 spans="2:6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V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R657" s="3"/>
      <c r="AT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 spans="2:6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V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R658" s="3"/>
      <c r="AT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 spans="2:6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V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R659" s="3"/>
      <c r="AT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 spans="2:6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V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R660" s="3"/>
      <c r="AT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 spans="2:6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V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R661" s="3"/>
      <c r="AT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 spans="2:6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V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R662" s="3"/>
      <c r="AT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 spans="2:6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V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R663" s="3"/>
      <c r="AT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 spans="2:6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V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R664" s="3"/>
      <c r="AT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 spans="2:6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V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R665" s="3"/>
      <c r="AT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spans="2:6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V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R666" s="3"/>
      <c r="AT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 spans="2:6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V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R667" s="3"/>
      <c r="AT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 spans="2:65">
      <c r="B668" s="3"/>
      <c r="C668" s="3"/>
      <c r="D668" s="3"/>
      <c r="E668" s="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V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R668" s="3"/>
      <c r="AT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 spans="2:6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V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R669" s="3"/>
      <c r="AT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 spans="2:65">
      <c r="B670" s="3"/>
      <c r="C670" s="3"/>
      <c r="D670" s="3"/>
      <c r="E670" s="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V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R670" s="3"/>
      <c r="AT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 spans="2:6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V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R671" s="3"/>
      <c r="AT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 spans="2:6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V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R672" s="3"/>
      <c r="AT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 spans="2:6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V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R673" s="3"/>
      <c r="AT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 spans="2:6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V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R674" s="3"/>
      <c r="AT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 spans="2:6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V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R675" s="3"/>
      <c r="AT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 spans="2:6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V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R676" s="3"/>
      <c r="AT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 spans="2:6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V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R677" s="3"/>
      <c r="AT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spans="2:6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V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R678" s="3"/>
      <c r="AT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 spans="2:6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V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R679" s="3"/>
      <c r="AT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 spans="2:6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V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R680" s="3"/>
      <c r="AT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 spans="2:6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V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R681" s="3"/>
      <c r="AT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 spans="2:6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V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R682" s="3"/>
      <c r="AT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spans="2:6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V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R683" s="3"/>
      <c r="AT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spans="2:65">
      <c r="B684" s="3"/>
      <c r="C684" s="3"/>
      <c r="D684" s="3"/>
      <c r="E684" s="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V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R684" s="3"/>
      <c r="AT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 spans="2:6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V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R685" s="3"/>
      <c r="AT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 spans="2:6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V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R686" s="3"/>
      <c r="AT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 spans="2:6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V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R687" s="3"/>
      <c r="AT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 spans="2:6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V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R688" s="3"/>
      <c r="AT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 spans="2:6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V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R689" s="3"/>
      <c r="AT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 spans="2:6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V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R690" s="3"/>
      <c r="AT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 spans="2:6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V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R691" s="3"/>
      <c r="AT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 spans="2:6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V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R692" s="3"/>
      <c r="AT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 spans="2:6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V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R693" s="3"/>
      <c r="AT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 spans="2:6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V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R694" s="3"/>
      <c r="AT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 spans="2:6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V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R695" s="3"/>
      <c r="AT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 spans="2:6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V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R696" s="3"/>
      <c r="AT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 spans="2:65">
      <c r="B697" s="3"/>
      <c r="C697" s="3"/>
      <c r="D697" s="3"/>
      <c r="E697" s="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V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T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 spans="2:65">
      <c r="B698" s="3"/>
      <c r="C698" s="3"/>
      <c r="D698" s="3"/>
      <c r="E698" s="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V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T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 spans="2:65">
      <c r="B699" s="3"/>
      <c r="C699" s="3"/>
      <c r="D699" s="3"/>
      <c r="E699" s="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V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T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 spans="2:65">
      <c r="B700" s="3"/>
      <c r="C700" s="3"/>
      <c r="D700" s="3"/>
      <c r="E700" s="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V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T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spans="2:65">
      <c r="B701" s="3"/>
      <c r="C701" s="3"/>
      <c r="D701" s="3"/>
      <c r="E701" s="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V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T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 spans="2:65">
      <c r="B702" s="3"/>
      <c r="C702" s="3"/>
      <c r="D702" s="3"/>
      <c r="E702" s="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V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T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 spans="2:65">
      <c r="B703" s="3"/>
      <c r="C703" s="3"/>
      <c r="D703" s="3"/>
      <c r="E703" s="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V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T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 spans="2:65">
      <c r="B704" s="3"/>
      <c r="C704" s="3"/>
      <c r="D704" s="3"/>
      <c r="E704" s="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V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T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 spans="2:65">
      <c r="B705" s="3"/>
      <c r="C705" s="3"/>
      <c r="D705" s="3"/>
      <c r="E705" s="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V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T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 spans="2:65">
      <c r="B706" s="3"/>
      <c r="C706" s="3"/>
      <c r="D706" s="3"/>
      <c r="E706" s="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V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T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 spans="2:65">
      <c r="B707" s="3"/>
      <c r="C707" s="3"/>
      <c r="D707" s="3"/>
      <c r="E707" s="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V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T707" s="3"/>
      <c r="BD707" s="3"/>
      <c r="BE707" s="3"/>
      <c r="BH707" s="3"/>
      <c r="BI707" s="3"/>
      <c r="BJ707" s="3"/>
      <c r="BK707" s="3"/>
      <c r="BL707" s="3"/>
      <c r="BM707" s="3"/>
    </row>
    <row r="708" spans="2:65">
      <c r="B708" s="3"/>
      <c r="C708" s="3"/>
      <c r="D708" s="3"/>
      <c r="E708" s="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V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T708" s="3"/>
      <c r="BD708" s="3"/>
      <c r="BE708" s="3"/>
      <c r="BF708" s="3"/>
      <c r="BH708" s="3"/>
      <c r="BI708" s="3"/>
      <c r="BJ708" s="3"/>
      <c r="BK708" s="3"/>
      <c r="BL708" s="3"/>
      <c r="BM708" s="3"/>
    </row>
    <row r="709" spans="2:65">
      <c r="B709" s="3"/>
      <c r="C709" s="3"/>
      <c r="D709" s="3"/>
      <c r="E709" s="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V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T709" s="3"/>
      <c r="BD709" s="3"/>
      <c r="BE709" s="3"/>
      <c r="BF709" s="3"/>
      <c r="BH709" s="3"/>
      <c r="BI709" s="3"/>
      <c r="BJ709" s="3"/>
      <c r="BK709" s="3"/>
      <c r="BL709" s="3"/>
      <c r="BM709" s="3"/>
    </row>
    <row r="710" spans="2:65">
      <c r="B710" s="3"/>
      <c r="C710" s="3"/>
      <c r="D710" s="3"/>
      <c r="E710" s="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V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T710" s="3"/>
      <c r="BD710" s="3"/>
      <c r="BE710" s="3"/>
      <c r="BF710" s="3"/>
      <c r="BH710" s="3"/>
      <c r="BI710" s="3"/>
      <c r="BJ710" s="3"/>
      <c r="BK710" s="3"/>
      <c r="BL710" s="3"/>
      <c r="BM710" s="3"/>
    </row>
    <row r="711" spans="2:65">
      <c r="B711" s="3"/>
      <c r="C711" s="3"/>
      <c r="D711" s="3"/>
      <c r="E711" s="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V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T711" s="3"/>
      <c r="BD711" s="3"/>
      <c r="BE711" s="3"/>
      <c r="BF711" s="3"/>
      <c r="BH711" s="3"/>
      <c r="BI711" s="3"/>
      <c r="BJ711" s="3"/>
      <c r="BK711" s="3"/>
      <c r="BL711" s="3"/>
      <c r="BM711" s="3"/>
    </row>
    <row r="712" spans="2:65">
      <c r="B712" s="3"/>
      <c r="C712" s="3"/>
      <c r="D712" s="3"/>
      <c r="E712" s="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V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T712" s="3"/>
      <c r="BD712" s="3"/>
      <c r="BE712" s="3"/>
      <c r="BF712" s="3"/>
      <c r="BH712" s="3"/>
      <c r="BI712" s="3"/>
      <c r="BJ712" s="3"/>
      <c r="BK712" s="3"/>
      <c r="BL712" s="3"/>
      <c r="BM712" s="3"/>
    </row>
    <row r="713" spans="2:65">
      <c r="B713" s="3"/>
      <c r="C713" s="3"/>
      <c r="D713" s="3"/>
      <c r="E713" s="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V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T713" s="3"/>
      <c r="BD713" s="3"/>
      <c r="BE713" s="3"/>
      <c r="BF713" s="3"/>
      <c r="BH713" s="3"/>
      <c r="BI713" s="3"/>
      <c r="BJ713" s="3"/>
      <c r="BK713" s="3"/>
      <c r="BL713" s="3"/>
      <c r="BM713" s="3"/>
    </row>
    <row r="714" spans="2:65">
      <c r="B714" s="3"/>
      <c r="C714" s="3"/>
      <c r="D714" s="3"/>
      <c r="E714" s="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V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T714" s="3"/>
      <c r="BD714" s="3"/>
      <c r="BE714" s="3"/>
      <c r="BF714" s="3"/>
      <c r="BH714" s="3"/>
      <c r="BI714" s="3"/>
      <c r="BJ714" s="3"/>
      <c r="BK714" s="3"/>
      <c r="BL714" s="3"/>
      <c r="BM714" s="3"/>
    </row>
    <row r="715" spans="2:65">
      <c r="B715" s="3"/>
      <c r="C715" s="3"/>
      <c r="D715" s="3"/>
      <c r="E715" s="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V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T715" s="3"/>
      <c r="BD715" s="3"/>
      <c r="BE715" s="3"/>
      <c r="BF715" s="3"/>
      <c r="BH715" s="3"/>
      <c r="BI715" s="3"/>
      <c r="BJ715" s="3"/>
      <c r="BK715" s="3"/>
      <c r="BL715" s="3"/>
      <c r="BM715" s="3"/>
    </row>
    <row r="716" spans="2:65">
      <c r="B716" s="3"/>
      <c r="C716" s="3"/>
      <c r="D716" s="3"/>
      <c r="E716" s="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V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T716" s="3"/>
      <c r="BD716" s="3"/>
      <c r="BE716" s="3"/>
      <c r="BF716" s="3"/>
      <c r="BH716" s="3"/>
      <c r="BI716" s="3"/>
      <c r="BJ716" s="3"/>
      <c r="BK716" s="3"/>
      <c r="BL716" s="3"/>
      <c r="BM716" s="3"/>
    </row>
    <row r="717" spans="2:65">
      <c r="B717" s="3"/>
      <c r="C717" s="3"/>
      <c r="D717" s="3"/>
      <c r="E717" s="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V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T717" s="3"/>
      <c r="BD717" s="3"/>
      <c r="BE717" s="3"/>
      <c r="BF717" s="3"/>
      <c r="BH717" s="3"/>
      <c r="BI717" s="3"/>
      <c r="BJ717" s="3"/>
      <c r="BK717" s="3"/>
      <c r="BL717" s="3"/>
      <c r="BM717" s="3"/>
    </row>
    <row r="718" spans="2:65">
      <c r="B718" s="3"/>
      <c r="C718" s="3"/>
      <c r="D718" s="3"/>
      <c r="E718" s="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V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T718" s="3"/>
      <c r="BD718" s="3"/>
      <c r="BE718" s="3"/>
      <c r="BF718" s="3"/>
      <c r="BH718" s="3"/>
      <c r="BI718" s="3"/>
      <c r="BJ718" s="3"/>
      <c r="BK718" s="3"/>
      <c r="BL718" s="3"/>
      <c r="BM718" s="3"/>
    </row>
    <row r="719" spans="2:65">
      <c r="B719" s="3"/>
      <c r="C719" s="3"/>
      <c r="D719" s="3"/>
      <c r="E719" s="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V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T719" s="3"/>
      <c r="BD719" s="3"/>
      <c r="BE719" s="3"/>
      <c r="BF719" s="3"/>
      <c r="BH719" s="3"/>
      <c r="BI719" s="3"/>
      <c r="BJ719" s="3"/>
      <c r="BK719" s="3"/>
      <c r="BL719" s="3"/>
      <c r="BM719" s="3"/>
    </row>
    <row r="720" spans="2:65">
      <c r="B720" s="3"/>
      <c r="C720" s="3"/>
      <c r="D720" s="3"/>
      <c r="E720" s="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V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T720" s="3"/>
      <c r="BD720" s="3"/>
      <c r="BE720" s="3"/>
      <c r="BF720" s="3"/>
      <c r="BH720" s="3"/>
      <c r="BI720" s="3"/>
      <c r="BJ720" s="3"/>
      <c r="BK720" s="3"/>
      <c r="BL720" s="3"/>
      <c r="BM720" s="3"/>
    </row>
    <row r="721" spans="2:65">
      <c r="B721" s="3"/>
      <c r="C721" s="3"/>
      <c r="D721" s="3"/>
      <c r="E721" s="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V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T721" s="3"/>
      <c r="BD721" s="3"/>
      <c r="BE721" s="3"/>
      <c r="BF721" s="3"/>
      <c r="BH721" s="3"/>
      <c r="BI721" s="3"/>
      <c r="BJ721" s="3"/>
      <c r="BK721" s="3"/>
      <c r="BL721" s="3"/>
      <c r="BM721" s="3"/>
    </row>
    <row r="722" spans="2:65">
      <c r="B722" s="3"/>
      <c r="C722" s="3"/>
      <c r="D722" s="3"/>
      <c r="E722" s="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V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T722" s="3"/>
      <c r="BD722" s="3"/>
      <c r="BE722" s="3"/>
      <c r="BF722" s="3"/>
      <c r="BH722" s="3"/>
      <c r="BI722" s="3"/>
      <c r="BJ722" s="3"/>
      <c r="BK722" s="3"/>
      <c r="BL722" s="3"/>
      <c r="BM722" s="3"/>
    </row>
    <row r="723" spans="2:65">
      <c r="B723" s="3"/>
      <c r="C723" s="3"/>
      <c r="D723" s="3"/>
      <c r="E723" s="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V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T723" s="3"/>
      <c r="BD723" s="3"/>
      <c r="BE723" s="3"/>
      <c r="BF723" s="3"/>
      <c r="BH723" s="3"/>
      <c r="BI723" s="3"/>
      <c r="BJ723" s="3"/>
      <c r="BK723" s="3"/>
      <c r="BL723" s="3"/>
      <c r="BM723" s="3"/>
    </row>
    <row r="724" spans="2:65">
      <c r="B724" s="3"/>
      <c r="C724" s="3"/>
      <c r="D724" s="3"/>
      <c r="E724" s="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V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T724" s="3"/>
      <c r="BD724" s="3"/>
      <c r="BE724" s="3"/>
      <c r="BF724" s="3"/>
      <c r="BH724" s="3"/>
      <c r="BI724" s="3"/>
      <c r="BJ724" s="3"/>
      <c r="BK724" s="3"/>
      <c r="BL724" s="3"/>
      <c r="BM724" s="3"/>
    </row>
    <row r="725" spans="2:65">
      <c r="B725" s="3"/>
      <c r="C725" s="3"/>
      <c r="D725" s="3"/>
      <c r="E725" s="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V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T725" s="3"/>
      <c r="BD725" s="3"/>
      <c r="BE725" s="3"/>
      <c r="BF725" s="3"/>
      <c r="BH725" s="3"/>
      <c r="BI725" s="3"/>
      <c r="BJ725" s="3"/>
      <c r="BK725" s="3"/>
      <c r="BL725" s="3"/>
      <c r="BM725" s="3"/>
    </row>
    <row r="726" spans="2:65">
      <c r="B726" s="3"/>
      <c r="C726" s="3"/>
      <c r="D726" s="3"/>
      <c r="E726" s="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V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T726" s="3"/>
      <c r="BD726" s="3"/>
      <c r="BE726" s="3"/>
      <c r="BF726" s="3"/>
      <c r="BH726" s="3"/>
      <c r="BI726" s="3"/>
      <c r="BJ726" s="3"/>
      <c r="BK726" s="3"/>
      <c r="BL726" s="3"/>
      <c r="BM726" s="3"/>
    </row>
    <row r="727" spans="2:65">
      <c r="B727" s="3"/>
      <c r="C727" s="3"/>
      <c r="D727" s="3"/>
      <c r="E727" s="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V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T727" s="3"/>
      <c r="BD727" s="3"/>
      <c r="BE727" s="3"/>
      <c r="BF727" s="3"/>
      <c r="BH727" s="3"/>
      <c r="BI727" s="3"/>
      <c r="BJ727" s="3"/>
      <c r="BK727" s="3"/>
      <c r="BL727" s="3"/>
      <c r="BM727" s="3"/>
    </row>
    <row r="728" spans="2:65">
      <c r="B728" s="3"/>
      <c r="C728" s="3"/>
      <c r="D728" s="3"/>
      <c r="E728" s="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V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T728" s="3"/>
      <c r="BD728" s="3"/>
      <c r="BE728" s="3"/>
      <c r="BF728" s="3"/>
      <c r="BH728" s="3"/>
      <c r="BI728" s="3"/>
      <c r="BJ728" s="3"/>
      <c r="BK728" s="3"/>
      <c r="BL728" s="3"/>
      <c r="BM728" s="3"/>
    </row>
    <row r="729" spans="2:65">
      <c r="B729" s="3"/>
      <c r="C729" s="3"/>
      <c r="D729" s="3"/>
      <c r="E729" s="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V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T729" s="3"/>
      <c r="BD729" s="3"/>
      <c r="BE729" s="3"/>
      <c r="BF729" s="3"/>
      <c r="BH729" s="3"/>
      <c r="BI729" s="3"/>
      <c r="BJ729" s="3"/>
      <c r="BK729" s="3"/>
      <c r="BL729" s="3"/>
      <c r="BM729" s="3"/>
    </row>
    <row r="730" spans="2:65">
      <c r="B730" s="3"/>
      <c r="C730" s="3"/>
      <c r="D730" s="3"/>
      <c r="E730" s="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V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T730" s="3"/>
      <c r="BD730" s="3"/>
      <c r="BE730" s="3"/>
      <c r="BF730" s="3"/>
      <c r="BH730" s="3"/>
      <c r="BI730" s="3"/>
      <c r="BJ730" s="3"/>
      <c r="BK730" s="3"/>
      <c r="BL730" s="3"/>
      <c r="BM730" s="3"/>
    </row>
    <row r="731" spans="2:65">
      <c r="B731" s="3"/>
      <c r="C731" s="3"/>
      <c r="D731" s="3"/>
      <c r="E731" s="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V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T731" s="3"/>
      <c r="BD731" s="3"/>
      <c r="BE731" s="3"/>
      <c r="BF731" s="3"/>
      <c r="BH731" s="3"/>
      <c r="BI731" s="3"/>
      <c r="BJ731" s="3"/>
      <c r="BK731" s="3"/>
      <c r="BL731" s="3"/>
      <c r="BM731" s="3"/>
    </row>
    <row r="732" spans="2:65">
      <c r="B732" s="3"/>
      <c r="C732" s="3"/>
      <c r="D732" s="3"/>
      <c r="E732" s="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V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T732" s="3"/>
      <c r="BD732" s="3"/>
      <c r="BE732" s="3"/>
      <c r="BF732" s="3"/>
      <c r="BH732" s="3"/>
      <c r="BI732" s="3"/>
      <c r="BJ732" s="3"/>
      <c r="BK732" s="3"/>
      <c r="BL732" s="3"/>
      <c r="BM732" s="3"/>
    </row>
    <row r="733" spans="2:65">
      <c r="B733" s="3"/>
      <c r="C733" s="3"/>
      <c r="D733" s="3"/>
      <c r="E733" s="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V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T733" s="3"/>
      <c r="BD733" s="3"/>
      <c r="BE733" s="3"/>
      <c r="BF733" s="3"/>
      <c r="BH733" s="3"/>
      <c r="BI733" s="3"/>
      <c r="BJ733" s="3"/>
      <c r="BK733" s="3"/>
      <c r="BL733" s="3"/>
      <c r="BM733" s="3"/>
    </row>
    <row r="734" spans="2:65">
      <c r="B734" s="3"/>
      <c r="C734" s="3"/>
      <c r="D734" s="3"/>
      <c r="E734" s="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V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T734" s="3"/>
      <c r="BD734" s="3"/>
      <c r="BE734" s="3"/>
      <c r="BF734" s="3"/>
      <c r="BH734" s="3"/>
      <c r="BI734" s="3"/>
      <c r="BJ734" s="3"/>
      <c r="BK734" s="3"/>
      <c r="BL734" s="3"/>
      <c r="BM734" s="3"/>
    </row>
    <row r="735" spans="2:65">
      <c r="B735" s="3"/>
      <c r="C735" s="3"/>
      <c r="D735" s="3"/>
      <c r="E735" s="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V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T735" s="3"/>
      <c r="BD735" s="3"/>
      <c r="BE735" s="3"/>
      <c r="BF735" s="3"/>
      <c r="BH735" s="3"/>
      <c r="BI735" s="3"/>
      <c r="BJ735" s="3"/>
      <c r="BK735" s="3"/>
      <c r="BL735" s="3"/>
      <c r="BM735" s="3"/>
    </row>
    <row r="736" spans="2:65">
      <c r="B736" s="3"/>
      <c r="C736" s="3"/>
      <c r="D736" s="3"/>
      <c r="E736" s="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V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T736" s="3"/>
      <c r="BD736" s="3"/>
      <c r="BE736" s="3"/>
      <c r="BF736" s="3"/>
      <c r="BH736" s="3"/>
      <c r="BI736" s="3"/>
      <c r="BJ736" s="3"/>
      <c r="BK736" s="3"/>
      <c r="BL736" s="3"/>
      <c r="BM736" s="3"/>
    </row>
    <row r="737" spans="2:65">
      <c r="B737" s="3"/>
      <c r="C737" s="3"/>
      <c r="D737" s="3"/>
      <c r="E737" s="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V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T737" s="3"/>
      <c r="BD737" s="3"/>
      <c r="BE737" s="3"/>
      <c r="BF737" s="3"/>
      <c r="BH737" s="3"/>
      <c r="BI737" s="3"/>
      <c r="BJ737" s="3"/>
      <c r="BK737" s="3"/>
      <c r="BL737" s="3"/>
      <c r="BM737" s="3"/>
    </row>
    <row r="738" spans="2:65">
      <c r="B738" s="3"/>
      <c r="C738" s="3"/>
      <c r="D738" s="3"/>
      <c r="E738" s="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V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T738" s="3"/>
      <c r="BD738" s="3"/>
      <c r="BE738" s="3"/>
      <c r="BF738" s="3"/>
      <c r="BH738" s="3"/>
      <c r="BI738" s="3"/>
      <c r="BJ738" s="3"/>
      <c r="BK738" s="3"/>
      <c r="BL738" s="3"/>
      <c r="BM738" s="3"/>
    </row>
    <row r="739" spans="2:65">
      <c r="B739" s="3"/>
      <c r="C739" s="3"/>
      <c r="D739" s="3"/>
      <c r="E739" s="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V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T739" s="3"/>
      <c r="BD739" s="3"/>
      <c r="BE739" s="3"/>
      <c r="BF739" s="3"/>
      <c r="BH739" s="3"/>
      <c r="BI739" s="3"/>
      <c r="BJ739" s="3"/>
      <c r="BK739" s="3"/>
      <c r="BL739" s="3"/>
      <c r="BM739" s="3"/>
    </row>
    <row r="740" spans="2:65">
      <c r="B740" s="3"/>
      <c r="C740" s="3"/>
      <c r="D740" s="3"/>
      <c r="E740" s="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V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T740" s="3"/>
      <c r="BD740" s="3"/>
      <c r="BE740" s="3"/>
      <c r="BF740" s="3"/>
      <c r="BH740" s="3"/>
      <c r="BI740" s="3"/>
      <c r="BJ740" s="3"/>
      <c r="BK740" s="3"/>
      <c r="BL740" s="3"/>
      <c r="BM740" s="3"/>
    </row>
    <row r="741" spans="2:65">
      <c r="B741" s="3"/>
      <c r="C741" s="3"/>
      <c r="D741" s="3"/>
      <c r="E741" s="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V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T741" s="3"/>
      <c r="BD741" s="3"/>
      <c r="BE741" s="3"/>
      <c r="BF741" s="3"/>
      <c r="BH741" s="3"/>
      <c r="BI741" s="3"/>
      <c r="BJ741" s="3"/>
      <c r="BK741" s="3"/>
      <c r="BL741" s="3"/>
      <c r="BM741" s="3"/>
    </row>
    <row r="742" spans="2:65">
      <c r="B742" s="3"/>
      <c r="C742" s="3"/>
      <c r="D742" s="3"/>
      <c r="E742" s="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V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T742" s="3"/>
      <c r="BD742" s="3"/>
      <c r="BE742" s="3"/>
      <c r="BF742" s="3"/>
      <c r="BH742" s="3"/>
      <c r="BI742" s="3"/>
      <c r="BJ742" s="3"/>
      <c r="BK742" s="3"/>
      <c r="BL742" s="3"/>
      <c r="BM742" s="3"/>
    </row>
    <row r="743" spans="2:65">
      <c r="B743" s="3"/>
      <c r="C743" s="3"/>
      <c r="D743" s="3"/>
      <c r="E743" s="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V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T743" s="3"/>
      <c r="BD743" s="3"/>
      <c r="BE743" s="3"/>
      <c r="BF743" s="3"/>
      <c r="BH743" s="3"/>
      <c r="BI743" s="3"/>
      <c r="BJ743" s="3"/>
      <c r="BK743" s="3"/>
      <c r="BL743" s="3"/>
      <c r="BM743" s="3"/>
    </row>
    <row r="744" spans="2:65">
      <c r="B744" s="3"/>
      <c r="C744" s="3"/>
      <c r="D744" s="3"/>
      <c r="E744" s="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V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T744" s="3"/>
      <c r="BD744" s="3"/>
      <c r="BE744" s="3"/>
      <c r="BF744" s="3"/>
      <c r="BH744" s="3"/>
      <c r="BI744" s="3"/>
      <c r="BJ744" s="3"/>
      <c r="BK744" s="3"/>
      <c r="BL744" s="3"/>
      <c r="BM744" s="3"/>
    </row>
    <row r="745" spans="2:65">
      <c r="B745" s="3"/>
      <c r="C745" s="3"/>
      <c r="D745" s="3"/>
      <c r="E745" s="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V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T745" s="3"/>
      <c r="BD745" s="3"/>
      <c r="BE745" s="3"/>
      <c r="BF745" s="3"/>
      <c r="BH745" s="3"/>
      <c r="BI745" s="3"/>
      <c r="BJ745" s="3"/>
      <c r="BK745" s="3"/>
      <c r="BL745" s="3"/>
      <c r="BM745" s="3"/>
    </row>
    <row r="746" spans="2:65">
      <c r="B746" s="3"/>
      <c r="C746" s="3"/>
      <c r="D746" s="3"/>
      <c r="E746" s="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V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T746" s="3"/>
      <c r="BD746" s="3"/>
      <c r="BE746" s="3"/>
      <c r="BF746" s="3"/>
      <c r="BH746" s="3"/>
      <c r="BI746" s="3"/>
      <c r="BJ746" s="3"/>
      <c r="BK746" s="3"/>
      <c r="BL746" s="3"/>
      <c r="BM746" s="3"/>
    </row>
    <row r="747" spans="2:65">
      <c r="B747" s="3"/>
      <c r="C747" s="3"/>
      <c r="D747" s="3"/>
      <c r="E747" s="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V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T747" s="3"/>
      <c r="BD747" s="3"/>
      <c r="BE747" s="3"/>
      <c r="BF747" s="3"/>
      <c r="BH747" s="3"/>
      <c r="BI747" s="3"/>
      <c r="BJ747" s="3"/>
      <c r="BK747" s="3"/>
      <c r="BL747" s="3"/>
      <c r="BM747" s="3"/>
    </row>
    <row r="748" spans="2:65">
      <c r="B748" s="3"/>
      <c r="C748" s="3"/>
      <c r="D748" s="3"/>
      <c r="E748" s="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V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T748" s="3"/>
      <c r="BD748" s="3"/>
      <c r="BE748" s="3"/>
      <c r="BF748" s="3"/>
      <c r="BH748" s="3"/>
      <c r="BI748" s="3"/>
      <c r="BJ748" s="3"/>
      <c r="BK748" s="3"/>
      <c r="BL748" s="3"/>
      <c r="BM748" s="3"/>
    </row>
    <row r="749" spans="2:65">
      <c r="B749" s="3"/>
      <c r="C749" s="3"/>
      <c r="D749" s="3"/>
      <c r="E749" s="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V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T749" s="3"/>
      <c r="BD749" s="3"/>
      <c r="BE749" s="3"/>
      <c r="BF749" s="3"/>
      <c r="BH749" s="3"/>
      <c r="BI749" s="3"/>
      <c r="BJ749" s="3"/>
      <c r="BK749" s="3"/>
      <c r="BL749" s="3"/>
      <c r="BM749" s="3"/>
    </row>
    <row r="750" spans="2:65">
      <c r="B750" s="3"/>
      <c r="C750" s="3"/>
      <c r="D750" s="3"/>
      <c r="E750" s="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V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T750" s="3"/>
      <c r="BD750" s="3"/>
      <c r="BE750" s="3"/>
      <c r="BF750" s="3"/>
      <c r="BH750" s="3"/>
      <c r="BI750" s="3"/>
      <c r="BJ750" s="3"/>
      <c r="BK750" s="3"/>
      <c r="BL750" s="3"/>
      <c r="BM750" s="3"/>
    </row>
    <row r="751" spans="2:65">
      <c r="B751" s="3"/>
      <c r="C751" s="3"/>
      <c r="D751" s="3"/>
      <c r="E751" s="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V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T751" s="3"/>
      <c r="BD751" s="3"/>
      <c r="BE751" s="3"/>
      <c r="BF751" s="3"/>
      <c r="BH751" s="3"/>
      <c r="BI751" s="3"/>
      <c r="BJ751" s="3"/>
      <c r="BK751" s="3"/>
      <c r="BL751" s="3"/>
      <c r="BM751" s="3"/>
    </row>
    <row r="752" spans="2:65">
      <c r="B752" s="3"/>
      <c r="C752" s="3"/>
      <c r="D752" s="3"/>
      <c r="E752" s="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V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T752" s="3"/>
      <c r="BD752" s="3"/>
      <c r="BE752" s="3"/>
      <c r="BF752" s="3"/>
      <c r="BH752" s="3"/>
      <c r="BI752" s="3"/>
      <c r="BJ752" s="3"/>
      <c r="BK752" s="3"/>
      <c r="BL752" s="3"/>
      <c r="BM752" s="3"/>
    </row>
    <row r="753" spans="2:65">
      <c r="B753" s="3"/>
      <c r="C753" s="3"/>
      <c r="D753" s="3"/>
      <c r="E753" s="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V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T753" s="3"/>
      <c r="BD753" s="3"/>
      <c r="BE753" s="3"/>
      <c r="BF753" s="3"/>
      <c r="BH753" s="3"/>
      <c r="BI753" s="3"/>
      <c r="BJ753" s="3"/>
      <c r="BK753" s="3"/>
      <c r="BL753" s="3"/>
      <c r="BM753" s="3"/>
    </row>
    <row r="754" spans="2:65">
      <c r="B754" s="3"/>
      <c r="C754" s="3"/>
      <c r="D754" s="3"/>
      <c r="E754" s="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V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T754" s="3"/>
      <c r="BD754" s="3"/>
      <c r="BE754" s="3"/>
      <c r="BF754" s="3"/>
      <c r="BH754" s="3"/>
      <c r="BI754" s="3"/>
      <c r="BJ754" s="3"/>
      <c r="BK754" s="3"/>
      <c r="BL754" s="3"/>
      <c r="BM754" s="3"/>
    </row>
    <row r="755" spans="2:65">
      <c r="B755" s="3"/>
      <c r="C755" s="3"/>
      <c r="D755" s="3"/>
      <c r="E755" s="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V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T755" s="3"/>
      <c r="BD755" s="3"/>
      <c r="BE755" s="3"/>
      <c r="BF755" s="3"/>
      <c r="BH755" s="3"/>
      <c r="BI755" s="3"/>
      <c r="BJ755" s="3"/>
      <c r="BK755" s="3"/>
      <c r="BL755" s="3"/>
      <c r="BM755" s="3"/>
    </row>
    <row r="756" spans="2:65">
      <c r="B756" s="3"/>
      <c r="C756" s="3"/>
      <c r="D756" s="3"/>
      <c r="E756" s="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V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T756" s="3"/>
      <c r="BD756" s="3"/>
      <c r="BE756" s="3"/>
      <c r="BF756" s="3"/>
      <c r="BH756" s="3"/>
      <c r="BI756" s="3"/>
      <c r="BJ756" s="3"/>
      <c r="BK756" s="3"/>
      <c r="BL756" s="3"/>
      <c r="BM756" s="3"/>
    </row>
    <row r="757" spans="2:65">
      <c r="B757" s="3"/>
      <c r="C757" s="3"/>
      <c r="D757" s="3"/>
      <c r="E757" s="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V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T757" s="3"/>
      <c r="BD757" s="3"/>
      <c r="BE757" s="3"/>
      <c r="BF757" s="3"/>
      <c r="BH757" s="3"/>
      <c r="BI757" s="3"/>
      <c r="BJ757" s="3"/>
      <c r="BK757" s="3"/>
      <c r="BL757" s="3"/>
      <c r="BM757" s="3"/>
    </row>
    <row r="758" spans="2:65">
      <c r="B758" s="3"/>
      <c r="C758" s="3"/>
      <c r="D758" s="3"/>
      <c r="E758" s="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V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T758" s="3"/>
      <c r="BD758" s="3"/>
      <c r="BE758" s="3"/>
      <c r="BF758" s="3"/>
      <c r="BH758" s="3"/>
      <c r="BI758" s="3"/>
      <c r="BJ758" s="3"/>
      <c r="BK758" s="3"/>
      <c r="BL758" s="3"/>
      <c r="BM758" s="3"/>
    </row>
    <row r="759" spans="2:65">
      <c r="B759" s="3"/>
      <c r="C759" s="3"/>
      <c r="D759" s="3"/>
      <c r="E759" s="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V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T759" s="3"/>
      <c r="BD759" s="3"/>
      <c r="BE759" s="3"/>
      <c r="BF759" s="3"/>
      <c r="BH759" s="3"/>
      <c r="BI759" s="3"/>
      <c r="BJ759" s="3"/>
      <c r="BK759" s="3"/>
      <c r="BL759" s="3"/>
      <c r="BM759" s="3"/>
    </row>
    <row r="760" spans="2:65">
      <c r="B760" s="3"/>
      <c r="C760" s="3"/>
      <c r="D760" s="3"/>
      <c r="E760" s="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V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T760" s="3"/>
      <c r="BD760" s="3"/>
      <c r="BE760" s="3"/>
      <c r="BF760" s="3"/>
      <c r="BH760" s="3"/>
      <c r="BI760" s="3"/>
      <c r="BJ760" s="3"/>
      <c r="BK760" s="3"/>
      <c r="BL760" s="3"/>
      <c r="BM760" s="3"/>
    </row>
    <row r="761" spans="2:65">
      <c r="B761" s="3"/>
      <c r="C761" s="3"/>
      <c r="D761" s="3"/>
      <c r="E761" s="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V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T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 spans="2:65">
      <c r="B762" s="3"/>
      <c r="C762" s="3"/>
      <c r="D762" s="3"/>
      <c r="E762" s="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V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T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 spans="2:65">
      <c r="B763" s="3"/>
      <c r="C763" s="3"/>
      <c r="D763" s="3"/>
      <c r="E763" s="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V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T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 spans="2:65">
      <c r="B764" s="3"/>
      <c r="C764" s="3"/>
      <c r="D764" s="3"/>
      <c r="E764" s="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V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T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 spans="2:65">
      <c r="B765" s="3"/>
      <c r="C765" s="3"/>
      <c r="D765" s="3"/>
      <c r="E765" s="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V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T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 spans="2:65">
      <c r="B766" s="3"/>
      <c r="C766" s="3"/>
      <c r="D766" s="3"/>
      <c r="E766" s="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V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T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 spans="2:65">
      <c r="B767" s="3"/>
      <c r="C767" s="3"/>
      <c r="D767" s="3"/>
      <c r="E767" s="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V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T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 spans="2:65">
      <c r="B768" s="3"/>
      <c r="C768" s="3"/>
      <c r="D768" s="3"/>
      <c r="E768" s="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V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T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 spans="2:6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V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T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 spans="2:65">
      <c r="B770" s="3"/>
      <c r="C770" s="3"/>
      <c r="D770" s="3"/>
      <c r="E770" s="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V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T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 spans="2:6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V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T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 spans="2:6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V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T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 spans="2:6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V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T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 spans="2:65">
      <c r="B774" s="3"/>
      <c r="C774" s="3"/>
      <c r="D774" s="3"/>
      <c r="E774" s="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V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T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 spans="2:6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V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T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 spans="2:6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V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T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 spans="2:6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V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T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 spans="2:65">
      <c r="B778" s="3"/>
      <c r="C778" s="3"/>
      <c r="D778" s="3"/>
      <c r="E778" s="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V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T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 spans="2:6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V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T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 spans="2:6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V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T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 spans="2:6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V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T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 spans="2:6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V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T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 spans="2:6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V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T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 spans="2:6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V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T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 spans="2:6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V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T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 spans="2:6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V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T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 spans="2:6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V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T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spans="2:6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V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T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spans="2:6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V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T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 spans="2:6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V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T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 spans="2:6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V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T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spans="2:65">
      <c r="B792" s="3"/>
      <c r="C792" s="3"/>
      <c r="D792" s="3"/>
      <c r="E792" s="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V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T792" s="3"/>
      <c r="BD792" s="3"/>
      <c r="BE792" s="3"/>
      <c r="BF792" s="3"/>
      <c r="BH792" s="3"/>
      <c r="BI792" s="3"/>
      <c r="BJ792" s="3"/>
      <c r="BK792" s="3"/>
      <c r="BL792" s="3"/>
      <c r="BM792" s="3"/>
    </row>
    <row r="793" spans="2:65">
      <c r="B793" s="3"/>
      <c r="C793" s="3"/>
      <c r="D793" s="3"/>
      <c r="E793" s="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V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T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 spans="2:6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V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T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 spans="2:65">
      <c r="B795" s="3"/>
      <c r="C795" s="3"/>
      <c r="D795" s="3"/>
      <c r="E795" s="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V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T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spans="2:65">
      <c r="B796" s="3"/>
      <c r="C796" s="3"/>
      <c r="D796" s="3"/>
      <c r="E796" s="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V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T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spans="2:65">
      <c r="B797" s="3"/>
      <c r="C797" s="3"/>
      <c r="D797" s="3"/>
      <c r="E797" s="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V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T797" s="3"/>
      <c r="BD797" s="3"/>
      <c r="BE797" s="3"/>
      <c r="BF797" s="3"/>
      <c r="BH797" s="3"/>
      <c r="BI797" s="3"/>
      <c r="BJ797" s="3"/>
      <c r="BK797" s="3"/>
      <c r="BL797" s="3"/>
      <c r="BM797" s="3"/>
    </row>
    <row r="798" spans="2:6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V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T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spans="2:6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V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T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spans="2:6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V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T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spans="2:6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V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T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spans="2:6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V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T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spans="2:6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V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T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 spans="2:6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V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T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 spans="2:6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V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T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 spans="2:6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V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T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 spans="2:6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V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T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spans="2:6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V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T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 spans="2:6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V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T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 spans="2:6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V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T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 spans="2:6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V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T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 spans="2:65">
      <c r="B812" s="3"/>
      <c r="C812" s="3"/>
      <c r="D812" s="3"/>
      <c r="E812" s="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V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T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 spans="2:6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V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T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 spans="2:6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V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T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 spans="2:6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V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T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 spans="2:6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V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T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 spans="2:6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V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T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spans="2:65">
      <c r="B818" s="3"/>
      <c r="C818" s="3"/>
      <c r="D818" s="3"/>
      <c r="E818" s="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V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T818" s="3"/>
      <c r="BD818" s="3"/>
      <c r="BE818" s="3"/>
      <c r="BF818" s="3"/>
      <c r="BH818" s="3"/>
      <c r="BI818" s="3"/>
      <c r="BJ818" s="3"/>
      <c r="BK818" s="3"/>
      <c r="BL818" s="3"/>
      <c r="BM818" s="3"/>
    </row>
    <row r="819" spans="2:65">
      <c r="B819" s="3"/>
      <c r="C819" s="3"/>
      <c r="D819" s="3"/>
      <c r="E819" s="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V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T819" s="3"/>
      <c r="BD819" s="3"/>
      <c r="BE819" s="3"/>
      <c r="BF819" s="3"/>
      <c r="BH819" s="3"/>
      <c r="BI819" s="3"/>
      <c r="BJ819" s="3"/>
      <c r="BK819" s="3"/>
      <c r="BL819" s="3"/>
      <c r="BM819" s="3"/>
    </row>
    <row r="820" spans="2:65">
      <c r="B820" s="3"/>
      <c r="C820" s="3"/>
      <c r="D820" s="3"/>
      <c r="E820" s="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V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T820" s="3"/>
      <c r="BD820" s="3"/>
      <c r="BE820" s="3"/>
      <c r="BF820" s="3"/>
      <c r="BH820" s="3"/>
      <c r="BI820" s="3"/>
      <c r="BJ820" s="3"/>
      <c r="BK820" s="3"/>
      <c r="BL820" s="3"/>
      <c r="BM820" s="3"/>
    </row>
    <row r="821" spans="2:65">
      <c r="B821" s="3"/>
      <c r="C821" s="3"/>
      <c r="D821" s="3"/>
      <c r="E821" s="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V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T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 spans="2:65">
      <c r="B822" s="3"/>
      <c r="C822" s="3"/>
      <c r="D822" s="3"/>
      <c r="E822" s="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V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T822" s="3"/>
      <c r="BD822" s="3"/>
      <c r="BE822" s="3"/>
      <c r="BF822" s="3"/>
      <c r="BH822" s="3"/>
      <c r="BI822" s="3"/>
      <c r="BJ822" s="3"/>
      <c r="BK822" s="3"/>
      <c r="BL822" s="3"/>
      <c r="BM822" s="3"/>
    </row>
    <row r="823" spans="2:65">
      <c r="B823" s="3"/>
      <c r="C823" s="3"/>
      <c r="D823" s="3"/>
      <c r="E823" s="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V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T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4" spans="2:65">
      <c r="B824" s="3"/>
      <c r="C824" s="3"/>
      <c r="D824" s="3"/>
      <c r="E824" s="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V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T824" s="3"/>
      <c r="BD824" s="3"/>
      <c r="BE824" s="3"/>
      <c r="BF824" s="3"/>
      <c r="BH824" s="3"/>
      <c r="BI824" s="3"/>
      <c r="BJ824" s="3"/>
      <c r="BK824" s="3"/>
      <c r="BL824" s="3"/>
      <c r="BM824" s="3"/>
    </row>
    <row r="825" spans="2:65">
      <c r="B825" s="3"/>
      <c r="C825" s="3"/>
      <c r="D825" s="3"/>
      <c r="E825" s="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V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T825" s="3"/>
      <c r="BD825" s="3"/>
      <c r="BE825" s="3"/>
      <c r="BF825" s="3"/>
      <c r="BH825" s="3"/>
      <c r="BI825" s="3"/>
      <c r="BJ825" s="3"/>
      <c r="BK825" s="3"/>
      <c r="BL825" s="3"/>
      <c r="BM825" s="3"/>
    </row>
    <row r="826" spans="2:65">
      <c r="B826" s="3"/>
      <c r="C826" s="3"/>
      <c r="D826" s="3"/>
      <c r="E826" s="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V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T826" s="3"/>
      <c r="BD826" s="3"/>
      <c r="BE826" s="3"/>
      <c r="BF826" s="3"/>
      <c r="BH826" s="3"/>
      <c r="BI826" s="3"/>
      <c r="BJ826" s="3"/>
      <c r="BK826" s="3"/>
      <c r="BL826" s="3"/>
      <c r="BM826" s="3"/>
    </row>
    <row r="827" spans="2:65">
      <c r="B827" s="3"/>
      <c r="C827" s="3"/>
      <c r="D827" s="3"/>
      <c r="E827" s="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V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T827" s="3"/>
      <c r="BD827" s="3"/>
      <c r="BE827" s="3"/>
      <c r="BF827" s="3"/>
      <c r="BH827" s="3"/>
      <c r="BI827" s="3"/>
      <c r="BJ827" s="3"/>
      <c r="BK827" s="3"/>
      <c r="BL827" s="3"/>
      <c r="BM827" s="3"/>
    </row>
    <row r="828" spans="2:65">
      <c r="B828" s="3"/>
      <c r="C828" s="3"/>
      <c r="D828" s="3"/>
      <c r="E828" s="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V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T828" s="3"/>
      <c r="BD828" s="3"/>
      <c r="BE828" s="3"/>
      <c r="BF828" s="3"/>
      <c r="BH828" s="3"/>
      <c r="BI828" s="3"/>
      <c r="BJ828" s="3"/>
      <c r="BK828" s="3"/>
      <c r="BL828" s="3"/>
      <c r="BM828" s="3"/>
    </row>
    <row r="829" spans="2:65">
      <c r="B829" s="3"/>
      <c r="C829" s="3"/>
      <c r="D829" s="3"/>
      <c r="E829" s="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V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R829" s="3"/>
      <c r="AT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 spans="2:65">
      <c r="B830" s="3"/>
      <c r="C830" s="3"/>
      <c r="D830" s="3"/>
      <c r="E830" s="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V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R830" s="3"/>
      <c r="AT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 spans="2:6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V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T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 spans="2:6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V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T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 spans="2:65">
      <c r="B833" s="3"/>
      <c r="C833" s="3"/>
      <c r="D833" s="3"/>
      <c r="E833" s="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V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T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 spans="2:6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V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T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 spans="2:6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V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T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 spans="2:65">
      <c r="B836" s="3"/>
      <c r="C836" s="3"/>
      <c r="D836" s="3"/>
      <c r="E836" s="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V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T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 spans="2:6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V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T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38" spans="2:6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V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T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</row>
    <row r="839" spans="2:6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V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T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</row>
    <row r="840" spans="2:65">
      <c r="B840" s="3"/>
      <c r="C840" s="3"/>
      <c r="D840" s="3"/>
      <c r="E840" s="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V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T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1" spans="2:6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V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T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</row>
    <row r="842" spans="2:6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V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T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</row>
    <row r="843" spans="2:65">
      <c r="B843" s="3"/>
      <c r="C843" s="3"/>
      <c r="D843" s="3"/>
      <c r="E843" s="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V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T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</row>
    <row r="844" spans="2:6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V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T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</row>
    <row r="845" spans="2:65">
      <c r="B845" s="3"/>
      <c r="C845" s="3"/>
      <c r="D845" s="3"/>
      <c r="E845" s="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V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R845" s="3"/>
      <c r="AT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</row>
    <row r="846" spans="2:65">
      <c r="B846" s="3"/>
      <c r="C846" s="3"/>
      <c r="D846" s="3"/>
      <c r="E846" s="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V846" s="3"/>
      <c r="Y846" s="3"/>
      <c r="Z846" s="3"/>
      <c r="AA846" s="3"/>
      <c r="AB846" s="3"/>
      <c r="AH846" s="3"/>
      <c r="AI846" s="3"/>
      <c r="AN846" s="3"/>
      <c r="AR846" s="3"/>
      <c r="AT846" s="3"/>
      <c r="BD846" s="3"/>
      <c r="BE846" s="3"/>
      <c r="BG846" s="3"/>
      <c r="BH846" s="3"/>
      <c r="BI846" s="3"/>
      <c r="BJ846" s="3"/>
      <c r="BK846" s="3"/>
      <c r="BL846" s="3"/>
      <c r="BM846" s="3"/>
    </row>
    <row r="847" spans="2:65">
      <c r="B847" s="3"/>
      <c r="C847" s="3"/>
      <c r="D847" s="3"/>
      <c r="E847" s="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V847" s="3"/>
      <c r="AB847" s="3"/>
      <c r="AH847" s="3"/>
      <c r="AI847" s="3"/>
      <c r="AN847" s="3"/>
      <c r="AR847" s="3"/>
      <c r="AT847" s="3"/>
      <c r="BD847" s="3"/>
      <c r="BE847" s="3"/>
      <c r="BG847" s="3"/>
      <c r="BH847" s="3"/>
      <c r="BI847" s="3"/>
      <c r="BJ847" s="3"/>
      <c r="BK847" s="3"/>
      <c r="BL847" s="3"/>
      <c r="BM847" s="3"/>
    </row>
    <row r="848" spans="2:65">
      <c r="B848" s="3"/>
      <c r="C848" s="3"/>
      <c r="D848" s="3"/>
      <c r="E848" s="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V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T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spans="2:65">
      <c r="B849" s="3"/>
      <c r="C849" s="3"/>
      <c r="D849" s="3"/>
      <c r="E849" s="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V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T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spans="2:6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V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T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 spans="2:65">
      <c r="B851" s="3"/>
      <c r="C851" s="3"/>
      <c r="D851" s="3"/>
      <c r="E851" s="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V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T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 spans="2:6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V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T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 spans="2:65">
      <c r="B853" s="3"/>
      <c r="C853" s="3"/>
      <c r="D853" s="3"/>
      <c r="E853" s="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V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T853" s="3"/>
      <c r="BD853" s="3"/>
      <c r="BE853" s="3"/>
      <c r="BH853" s="3"/>
      <c r="BI853" s="3"/>
      <c r="BJ853" s="3"/>
      <c r="BK853" s="3"/>
      <c r="BL853" s="3"/>
      <c r="BM853" s="3"/>
    </row>
    <row r="854" spans="2:65">
      <c r="B854" s="3"/>
      <c r="C854" s="3"/>
      <c r="D854" s="3"/>
      <c r="E854" s="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V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T854" s="3"/>
      <c r="BD854" s="3"/>
      <c r="BE854" s="3"/>
      <c r="BH854" s="3"/>
      <c r="BI854" s="3"/>
      <c r="BJ854" s="3"/>
      <c r="BK854" s="3"/>
      <c r="BL854" s="3"/>
      <c r="BM854" s="3"/>
    </row>
    <row r="855" spans="2:6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V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T855" s="3"/>
      <c r="BD855" s="3"/>
      <c r="BE855" s="3"/>
      <c r="BH855" s="3"/>
      <c r="BI855" s="3"/>
      <c r="BJ855" s="3"/>
      <c r="BK855" s="3"/>
      <c r="BL855" s="3"/>
      <c r="BM855" s="3"/>
    </row>
    <row r="856" spans="2:6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V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T856" s="3"/>
      <c r="BD856" s="3"/>
      <c r="BE856" s="3"/>
      <c r="BH856" s="3"/>
      <c r="BI856" s="3"/>
      <c r="BJ856" s="3"/>
      <c r="BK856" s="3"/>
      <c r="BL856" s="3"/>
      <c r="BM856" s="3"/>
    </row>
    <row r="857" spans="2:6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V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T857" s="3"/>
      <c r="BD857" s="3"/>
      <c r="BE857" s="3"/>
      <c r="BH857" s="3"/>
      <c r="BI857" s="3"/>
      <c r="BJ857" s="3"/>
      <c r="BK857" s="3"/>
      <c r="BL857" s="3"/>
      <c r="BM857" s="3"/>
    </row>
    <row r="858" spans="2:6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V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T858" s="3"/>
      <c r="BD858" s="3"/>
      <c r="BE858" s="3"/>
      <c r="BH858" s="3"/>
      <c r="BI858" s="3"/>
      <c r="BJ858" s="3"/>
      <c r="BK858" s="3"/>
      <c r="BL858" s="3"/>
      <c r="BM858" s="3"/>
    </row>
    <row r="859" spans="2:65">
      <c r="B859" s="3"/>
      <c r="C859" s="3"/>
      <c r="D859" s="3"/>
      <c r="E859" s="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V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T859" s="3"/>
      <c r="BD859" s="3"/>
      <c r="BE859" s="3"/>
      <c r="BH859" s="3"/>
      <c r="BI859" s="3"/>
      <c r="BJ859" s="3"/>
      <c r="BK859" s="3"/>
      <c r="BL859" s="3"/>
      <c r="BM859" s="3"/>
    </row>
    <row r="860" spans="2:65">
      <c r="B860" s="3"/>
      <c r="C860" s="3"/>
      <c r="D860" s="3"/>
      <c r="E860" s="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V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T860" s="3"/>
      <c r="BD860" s="3"/>
      <c r="BE860" s="3"/>
      <c r="BH860" s="3"/>
      <c r="BI860" s="3"/>
      <c r="BJ860" s="3"/>
      <c r="BK860" s="3"/>
      <c r="BL860" s="3"/>
      <c r="BM860" s="3"/>
    </row>
    <row r="861" spans="2:65">
      <c r="B861" s="3"/>
      <c r="C861" s="3"/>
      <c r="D861" s="3"/>
      <c r="E861" s="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V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T861" s="3"/>
      <c r="BD861" s="3"/>
      <c r="BE861" s="3"/>
      <c r="BH861" s="3"/>
      <c r="BI861" s="3"/>
      <c r="BJ861" s="3"/>
      <c r="BK861" s="3"/>
      <c r="BL861" s="3"/>
      <c r="BM861" s="3"/>
    </row>
    <row r="862" spans="2:65">
      <c r="B862" s="3"/>
      <c r="C862" s="3"/>
      <c r="D862" s="3"/>
      <c r="E862" s="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V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T862" s="3"/>
      <c r="BD862" s="3"/>
      <c r="BE862" s="3"/>
      <c r="BH862" s="3"/>
      <c r="BI862" s="3"/>
      <c r="BJ862" s="3"/>
      <c r="BK862" s="3"/>
      <c r="BL862" s="3"/>
      <c r="BM862" s="3"/>
    </row>
    <row r="863" spans="2:6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V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T863" s="3"/>
      <c r="BD863" s="3"/>
      <c r="BE863" s="3"/>
      <c r="BH863" s="3"/>
      <c r="BI863" s="3"/>
      <c r="BJ863" s="3"/>
      <c r="BK863" s="3"/>
      <c r="BL863" s="3"/>
      <c r="BM863" s="3"/>
    </row>
    <row r="864" spans="2:65">
      <c r="B864" s="3"/>
      <c r="C864" s="3"/>
      <c r="D864" s="3"/>
      <c r="E864" s="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V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T864" s="3"/>
      <c r="BD864" s="3"/>
      <c r="BE864" s="3"/>
      <c r="BH864" s="3"/>
      <c r="BI864" s="3"/>
      <c r="BJ864" s="3"/>
      <c r="BK864" s="3"/>
      <c r="BL864" s="3"/>
      <c r="BM864" s="3"/>
    </row>
    <row r="865" spans="2:65">
      <c r="B865" s="3"/>
      <c r="C865" s="3"/>
      <c r="D865" s="3"/>
      <c r="E865" s="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V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T865" s="3"/>
      <c r="BD865" s="3"/>
      <c r="BE865" s="3"/>
      <c r="BH865" s="3"/>
      <c r="BI865" s="3"/>
      <c r="BJ865" s="3"/>
      <c r="BK865" s="3"/>
      <c r="BL865" s="3"/>
      <c r="BM865" s="3"/>
    </row>
    <row r="866" spans="2:65">
      <c r="B866" s="3"/>
      <c r="C866" s="3"/>
      <c r="D866" s="3"/>
      <c r="E866" s="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V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T866" s="3"/>
      <c r="BD866" s="3"/>
      <c r="BE866" s="3"/>
      <c r="BH866" s="3"/>
      <c r="BI866" s="3"/>
      <c r="BJ866" s="3"/>
      <c r="BK866" s="3"/>
      <c r="BL866" s="3"/>
      <c r="BM866" s="3"/>
    </row>
    <row r="867" spans="2:65">
      <c r="B867" s="3"/>
      <c r="C867" s="3"/>
      <c r="D867" s="3"/>
      <c r="E867" s="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V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T867" s="3"/>
      <c r="BD867" s="3"/>
      <c r="BE867" s="3"/>
      <c r="BH867" s="3"/>
      <c r="BI867" s="3"/>
      <c r="BJ867" s="3"/>
      <c r="BK867" s="3"/>
      <c r="BL867" s="3"/>
      <c r="BM867" s="3"/>
    </row>
    <row r="868" spans="2:65">
      <c r="B868" s="3"/>
      <c r="C868" s="3"/>
      <c r="D868" s="3"/>
      <c r="E868" s="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V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T868" s="3"/>
      <c r="BD868" s="3"/>
      <c r="BE868" s="3"/>
      <c r="BH868" s="3"/>
      <c r="BI868" s="3"/>
      <c r="BJ868" s="3"/>
      <c r="BK868" s="3"/>
      <c r="BL868" s="3"/>
      <c r="BM868" s="3"/>
    </row>
    <row r="869" spans="2:65">
      <c r="B869" s="3"/>
      <c r="C869" s="3"/>
      <c r="D869" s="3"/>
      <c r="E869" s="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V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T869" s="3"/>
      <c r="BD869" s="3"/>
      <c r="BE869" s="3"/>
      <c r="BH869" s="3"/>
      <c r="BI869" s="3"/>
      <c r="BJ869" s="3"/>
      <c r="BK869" s="3"/>
      <c r="BL869" s="3"/>
      <c r="BM869" s="3"/>
    </row>
    <row r="870" spans="2:6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V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T870" s="3"/>
      <c r="BD870" s="3"/>
      <c r="BE870" s="3"/>
      <c r="BH870" s="3"/>
      <c r="BI870" s="3"/>
      <c r="BJ870" s="3"/>
      <c r="BK870" s="3"/>
      <c r="BL870" s="3"/>
      <c r="BM870" s="3"/>
    </row>
    <row r="871" spans="2:65">
      <c r="B871" s="3"/>
      <c r="C871" s="3"/>
      <c r="D871" s="3"/>
      <c r="E871" s="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V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T871" s="3"/>
      <c r="BD871" s="3"/>
      <c r="BE871" s="3"/>
      <c r="BH871" s="3"/>
      <c r="BI871" s="3"/>
      <c r="BJ871" s="3"/>
      <c r="BK871" s="3"/>
      <c r="BL871" s="3"/>
      <c r="BM871" s="3"/>
    </row>
    <row r="872" spans="2:65">
      <c r="B872" s="3"/>
      <c r="C872" s="3"/>
      <c r="D872" s="3"/>
      <c r="E872" s="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V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T872" s="3"/>
      <c r="BD872" s="3"/>
      <c r="BE872" s="3"/>
      <c r="BH872" s="3"/>
      <c r="BI872" s="3"/>
      <c r="BJ872" s="3"/>
      <c r="BK872" s="3"/>
      <c r="BL872" s="3"/>
      <c r="BM872" s="3"/>
    </row>
    <row r="873" spans="2:65">
      <c r="B873" s="3"/>
      <c r="C873" s="3"/>
      <c r="D873" s="3"/>
      <c r="E873" s="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V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T873" s="3"/>
      <c r="BD873" s="3"/>
      <c r="BE873" s="3"/>
      <c r="BH873" s="3"/>
      <c r="BI873" s="3"/>
      <c r="BJ873" s="3"/>
      <c r="BK873" s="3"/>
      <c r="BL873" s="3"/>
      <c r="BM873" s="3"/>
    </row>
    <row r="874" spans="2:65">
      <c r="B874" s="3"/>
      <c r="C874" s="3"/>
      <c r="D874" s="3"/>
      <c r="E874" s="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V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T874" s="3"/>
      <c r="BD874" s="3"/>
      <c r="BE874" s="3"/>
      <c r="BH874" s="3"/>
      <c r="BI874" s="3"/>
      <c r="BJ874" s="3"/>
      <c r="BK874" s="3"/>
      <c r="BL874" s="3"/>
      <c r="BM874" s="3"/>
    </row>
    <row r="875" spans="2:6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V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T875" s="3"/>
      <c r="BD875" s="3"/>
      <c r="BE875" s="3"/>
      <c r="BH875" s="3"/>
      <c r="BI875" s="3"/>
      <c r="BJ875" s="3"/>
      <c r="BK875" s="3"/>
      <c r="BL875" s="3"/>
      <c r="BM875" s="3"/>
    </row>
    <row r="876" spans="2:6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V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T876" s="3"/>
      <c r="BD876" s="3"/>
      <c r="BE876" s="3"/>
      <c r="BH876" s="3"/>
      <c r="BI876" s="3"/>
      <c r="BJ876" s="3"/>
      <c r="BK876" s="3"/>
      <c r="BL876" s="3"/>
      <c r="BM876" s="3"/>
    </row>
    <row r="877" spans="2:65">
      <c r="B877" s="3"/>
      <c r="C877" s="3"/>
      <c r="D877" s="3"/>
      <c r="E877" s="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V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T877" s="3"/>
      <c r="BD877" s="3"/>
      <c r="BE877" s="3"/>
      <c r="BH877" s="3"/>
      <c r="BI877" s="3"/>
      <c r="BJ877" s="3"/>
      <c r="BK877" s="3"/>
      <c r="BL877" s="3"/>
      <c r="BM877" s="3"/>
    </row>
    <row r="878" spans="2:6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V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T878" s="3"/>
      <c r="BD878" s="3"/>
      <c r="BE878" s="3"/>
      <c r="BH878" s="3"/>
      <c r="BI878" s="3"/>
      <c r="BJ878" s="3"/>
      <c r="BK878" s="3"/>
      <c r="BL878" s="3"/>
      <c r="BM878" s="3"/>
    </row>
    <row r="879" spans="2:6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V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T879" s="3"/>
      <c r="BD879" s="3"/>
      <c r="BE879" s="3"/>
      <c r="BH879" s="3"/>
      <c r="BI879" s="3"/>
      <c r="BJ879" s="3"/>
      <c r="BK879" s="3"/>
      <c r="BL879" s="3"/>
      <c r="BM879" s="3"/>
    </row>
    <row r="880" spans="2:6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V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T880" s="3"/>
      <c r="BD880" s="3"/>
      <c r="BE880" s="3"/>
      <c r="BH880" s="3"/>
      <c r="BI880" s="3"/>
      <c r="BJ880" s="3"/>
      <c r="BK880" s="3"/>
      <c r="BL880" s="3"/>
      <c r="BM880" s="3"/>
    </row>
    <row r="881" spans="2:6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V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T881" s="3"/>
      <c r="BD881" s="3"/>
      <c r="BE881" s="3"/>
      <c r="BH881" s="3"/>
      <c r="BI881" s="3"/>
      <c r="BJ881" s="3"/>
      <c r="BK881" s="3"/>
      <c r="BL881" s="3"/>
      <c r="BM881" s="3"/>
    </row>
    <row r="882" spans="2:6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V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T882" s="3"/>
      <c r="BD882" s="3"/>
      <c r="BE882" s="3"/>
      <c r="BH882" s="3"/>
      <c r="BI882" s="3"/>
      <c r="BJ882" s="3"/>
      <c r="BK882" s="3"/>
      <c r="BL882" s="3"/>
      <c r="BM882" s="3"/>
    </row>
    <row r="883" spans="2:65">
      <c r="B883" s="3"/>
      <c r="C883" s="3"/>
      <c r="D883" s="3"/>
      <c r="E883" s="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V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T883" s="3"/>
      <c r="BD883" s="3"/>
      <c r="BE883" s="3"/>
      <c r="BH883" s="3"/>
      <c r="BI883" s="3"/>
      <c r="BJ883" s="3"/>
      <c r="BK883" s="3"/>
      <c r="BL883" s="3"/>
      <c r="BM883" s="3"/>
    </row>
    <row r="884" spans="2:6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V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T884" s="3"/>
      <c r="BD884" s="3"/>
      <c r="BE884" s="3"/>
      <c r="BH884" s="3"/>
      <c r="BI884" s="3"/>
      <c r="BJ884" s="3"/>
      <c r="BK884" s="3"/>
      <c r="BL884" s="3"/>
      <c r="BM884" s="3"/>
    </row>
    <row r="885" spans="2:6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V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T885" s="3"/>
      <c r="BD885" s="3"/>
      <c r="BE885" s="3"/>
      <c r="BH885" s="3"/>
      <c r="BI885" s="3"/>
      <c r="BJ885" s="3"/>
      <c r="BK885" s="3"/>
      <c r="BL885" s="3"/>
      <c r="BM885" s="3"/>
    </row>
    <row r="886" spans="2:6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V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T886" s="3"/>
      <c r="BD886" s="3"/>
      <c r="BE886" s="3"/>
      <c r="BH886" s="3"/>
      <c r="BI886" s="3"/>
      <c r="BJ886" s="3"/>
      <c r="BK886" s="3"/>
      <c r="BL886" s="3"/>
      <c r="BM886" s="3"/>
    </row>
    <row r="887" spans="2:6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V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T887" s="3"/>
      <c r="BD887" s="3"/>
      <c r="BE887" s="3"/>
      <c r="BH887" s="3"/>
      <c r="BI887" s="3"/>
      <c r="BJ887" s="3"/>
      <c r="BK887" s="3"/>
      <c r="BL887" s="3"/>
      <c r="BM887" s="3"/>
    </row>
    <row r="888" spans="2:6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V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T888" s="3"/>
      <c r="BD888" s="3"/>
      <c r="BE888" s="3"/>
      <c r="BH888" s="3"/>
      <c r="BI888" s="3"/>
      <c r="BJ888" s="3"/>
      <c r="BK888" s="3"/>
      <c r="BL888" s="3"/>
      <c r="BM888" s="3"/>
    </row>
    <row r="889" spans="2:6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V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T889" s="3"/>
      <c r="BD889" s="3"/>
      <c r="BE889" s="3"/>
      <c r="BH889" s="3"/>
      <c r="BI889" s="3"/>
      <c r="BJ889" s="3"/>
      <c r="BK889" s="3"/>
      <c r="BL889" s="3"/>
      <c r="BM889" s="3"/>
    </row>
    <row r="890" spans="2:6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V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T890" s="3"/>
      <c r="BD890" s="3"/>
      <c r="BF890" s="3"/>
      <c r="BG890" s="3"/>
      <c r="BH890" s="3"/>
      <c r="BI890" s="3"/>
      <c r="BJ890" s="3"/>
      <c r="BK890" s="3"/>
      <c r="BL890" s="3"/>
      <c r="BM890" s="3"/>
    </row>
    <row r="891" spans="2:6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V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T891" s="3"/>
      <c r="BD891" s="3"/>
      <c r="BF891" s="3"/>
      <c r="BG891" s="3"/>
      <c r="BH891" s="3"/>
      <c r="BI891" s="3"/>
      <c r="BJ891" s="3"/>
      <c r="BK891" s="3"/>
      <c r="BL891" s="3"/>
      <c r="BM891" s="3"/>
    </row>
    <row r="892" spans="2:6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V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T892" s="3"/>
      <c r="BD892" s="3"/>
      <c r="BF892" s="3"/>
      <c r="BG892" s="3"/>
      <c r="BH892" s="3"/>
      <c r="BI892" s="3"/>
      <c r="BJ892" s="3"/>
      <c r="BK892" s="3"/>
      <c r="BL892" s="3"/>
      <c r="BM892" s="3"/>
    </row>
    <row r="893" spans="2:6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V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T893" s="3"/>
      <c r="BD893" s="3"/>
      <c r="BF893" s="3"/>
      <c r="BG893" s="3"/>
      <c r="BH893" s="3"/>
      <c r="BI893" s="3"/>
      <c r="BJ893" s="3"/>
      <c r="BK893" s="3"/>
      <c r="BL893" s="3"/>
      <c r="BM893" s="3"/>
    </row>
    <row r="894" spans="2:6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V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T894" s="3"/>
      <c r="BD894" s="3"/>
      <c r="BF894" s="3"/>
      <c r="BG894" s="3"/>
      <c r="BH894" s="3"/>
      <c r="BI894" s="3"/>
      <c r="BJ894" s="3"/>
      <c r="BK894" s="3"/>
      <c r="BL894" s="3"/>
      <c r="BM894" s="3"/>
    </row>
    <row r="895" spans="2:6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V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T895" s="3"/>
      <c r="BD895" s="3"/>
      <c r="BF895" s="3"/>
      <c r="BG895" s="3"/>
      <c r="BH895" s="3"/>
      <c r="BI895" s="3"/>
      <c r="BJ895" s="3"/>
      <c r="BK895" s="3"/>
      <c r="BL895" s="3"/>
      <c r="BM895" s="3"/>
    </row>
    <row r="896" spans="2:6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V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T896" s="3"/>
      <c r="BD896" s="3"/>
      <c r="BF896" s="3"/>
      <c r="BG896" s="3"/>
      <c r="BH896" s="3"/>
      <c r="BI896" s="3"/>
      <c r="BJ896" s="3"/>
      <c r="BK896" s="3"/>
      <c r="BL896" s="3"/>
      <c r="BM896" s="3"/>
    </row>
    <row r="897" spans="2:6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V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T897" s="3"/>
      <c r="BD897" s="3"/>
      <c r="BF897" s="3"/>
      <c r="BG897" s="3"/>
      <c r="BH897" s="3"/>
      <c r="BI897" s="3"/>
      <c r="BJ897" s="3"/>
      <c r="BK897" s="3"/>
      <c r="BL897" s="3"/>
      <c r="BM897" s="3"/>
    </row>
    <row r="898" spans="2:6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V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T898" s="3"/>
      <c r="BD898" s="3"/>
      <c r="BF898" s="3"/>
      <c r="BG898" s="3"/>
      <c r="BH898" s="3"/>
      <c r="BI898" s="3"/>
      <c r="BJ898" s="3"/>
      <c r="BK898" s="3"/>
      <c r="BL898" s="3"/>
      <c r="BM898" s="3"/>
    </row>
    <row r="899" spans="2:6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V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T899" s="3"/>
      <c r="BD899" s="3"/>
      <c r="BF899" s="3"/>
      <c r="BG899" s="3"/>
      <c r="BH899" s="3"/>
      <c r="BI899" s="3"/>
      <c r="BJ899" s="3"/>
      <c r="BK899" s="3"/>
      <c r="BL899" s="3"/>
      <c r="BM899" s="3"/>
    </row>
    <row r="900" spans="2:6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V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T900" s="3"/>
      <c r="BD900" s="3"/>
      <c r="BF900" s="3"/>
      <c r="BG900" s="3"/>
      <c r="BH900" s="3"/>
      <c r="BI900" s="3"/>
      <c r="BJ900" s="3"/>
      <c r="BK900" s="3"/>
      <c r="BL900" s="3"/>
      <c r="BM900" s="3"/>
    </row>
    <row r="901" spans="2:6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V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T901" s="3"/>
      <c r="BD901" s="3"/>
      <c r="BF901" s="3"/>
      <c r="BG901" s="3"/>
      <c r="BH901" s="3"/>
      <c r="BI901" s="3"/>
      <c r="BJ901" s="3"/>
      <c r="BK901" s="3"/>
      <c r="BL901" s="3"/>
      <c r="BM901" s="3"/>
    </row>
    <row r="902" spans="2:6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V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T902" s="3"/>
      <c r="BD902" s="3"/>
      <c r="BF902" s="3"/>
      <c r="BG902" s="3"/>
      <c r="BH902" s="3"/>
      <c r="BI902" s="3"/>
      <c r="BJ902" s="3"/>
      <c r="BK902" s="3"/>
      <c r="BL902" s="3"/>
      <c r="BM902" s="3"/>
    </row>
    <row r="903" spans="2:6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V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T903" s="3"/>
      <c r="BD903" s="3"/>
      <c r="BF903" s="3"/>
      <c r="BG903" s="3"/>
      <c r="BH903" s="3"/>
      <c r="BI903" s="3"/>
      <c r="BJ903" s="3"/>
      <c r="BK903" s="3"/>
      <c r="BL903" s="3"/>
      <c r="BM903" s="3"/>
    </row>
    <row r="904" spans="2:6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V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T904" s="3"/>
      <c r="BD904" s="3"/>
      <c r="BF904" s="3"/>
      <c r="BG904" s="3"/>
      <c r="BH904" s="3"/>
      <c r="BI904" s="3"/>
      <c r="BJ904" s="3"/>
      <c r="BK904" s="3"/>
      <c r="BL904" s="3"/>
      <c r="BM904" s="3"/>
    </row>
    <row r="905" spans="2:6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V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T905" s="3"/>
      <c r="BD905" s="3"/>
      <c r="BF905" s="3"/>
      <c r="BG905" s="3"/>
      <c r="BH905" s="3"/>
      <c r="BI905" s="3"/>
      <c r="BJ905" s="3"/>
      <c r="BK905" s="3"/>
      <c r="BL905" s="3"/>
      <c r="BM905" s="3"/>
    </row>
    <row r="906" spans="2:6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V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T906" s="3"/>
      <c r="BD906" s="3"/>
      <c r="BF906" s="3"/>
      <c r="BG906" s="3"/>
      <c r="BH906" s="3"/>
      <c r="BI906" s="3"/>
      <c r="BJ906" s="3"/>
      <c r="BK906" s="3"/>
      <c r="BL906" s="3"/>
      <c r="BM906" s="3"/>
    </row>
    <row r="907" spans="2:6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V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T907" s="3"/>
      <c r="BD907" s="3"/>
      <c r="BF907" s="3"/>
      <c r="BG907" s="3"/>
      <c r="BH907" s="3"/>
      <c r="BI907" s="3"/>
      <c r="BJ907" s="3"/>
      <c r="BK907" s="3"/>
      <c r="BL907" s="3"/>
      <c r="BM907" s="3"/>
    </row>
    <row r="908" spans="2:6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V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T908" s="3"/>
      <c r="BD908" s="3"/>
      <c r="BF908" s="3"/>
      <c r="BG908" s="3"/>
      <c r="BH908" s="3"/>
      <c r="BI908" s="3"/>
      <c r="BJ908" s="3"/>
      <c r="BK908" s="3"/>
      <c r="BL908" s="3"/>
      <c r="BM908" s="3"/>
    </row>
    <row r="909" spans="2:6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V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T909" s="3"/>
      <c r="BD909" s="3"/>
      <c r="BF909" s="3"/>
      <c r="BG909" s="3"/>
      <c r="BH909" s="3"/>
      <c r="BI909" s="3"/>
      <c r="BJ909" s="3"/>
      <c r="BK909" s="3"/>
      <c r="BL909" s="3"/>
      <c r="BM909" s="3"/>
    </row>
    <row r="910" spans="2:6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V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T910" s="3"/>
      <c r="BD910" s="3"/>
      <c r="BF910" s="3"/>
      <c r="BG910" s="3"/>
      <c r="BH910" s="3"/>
      <c r="BI910" s="3"/>
      <c r="BJ910" s="3"/>
      <c r="BK910" s="3"/>
      <c r="BL910" s="3"/>
      <c r="BM910" s="3"/>
    </row>
  </sheetData>
  <mergeCells count="43">
    <mergeCell ref="AN1:AO1"/>
    <mergeCell ref="BE2:BE4"/>
    <mergeCell ref="A2:A4"/>
    <mergeCell ref="Y1:AG1"/>
    <mergeCell ref="Y2:AB2"/>
    <mergeCell ref="AC2:AG2"/>
    <mergeCell ref="AH1:AM1"/>
    <mergeCell ref="AH2:AJ2"/>
    <mergeCell ref="AK2:AM2"/>
    <mergeCell ref="H2:H3"/>
    <mergeCell ref="I2:I3"/>
    <mergeCell ref="J2:J3"/>
    <mergeCell ref="B2:B3"/>
    <mergeCell ref="D2:D3"/>
    <mergeCell ref="E2:E3"/>
    <mergeCell ref="F2:F3"/>
    <mergeCell ref="K2:K3"/>
    <mergeCell ref="L2:L3"/>
    <mergeCell ref="M2:M3"/>
    <mergeCell ref="N2:N3"/>
    <mergeCell ref="AS2:AV2"/>
    <mergeCell ref="R2:R3"/>
    <mergeCell ref="S2:S3"/>
    <mergeCell ref="T2:T3"/>
    <mergeCell ref="U2:U3"/>
    <mergeCell ref="V2:X2"/>
    <mergeCell ref="AN2:AR2"/>
    <mergeCell ref="BN2:BN3"/>
    <mergeCell ref="BO2:BO3"/>
    <mergeCell ref="G2:G3"/>
    <mergeCell ref="C2:C3"/>
    <mergeCell ref="Q2:Q3"/>
    <mergeCell ref="O2:O3"/>
    <mergeCell ref="P2:P3"/>
    <mergeCell ref="BK2:BK3"/>
    <mergeCell ref="BL2:BL3"/>
    <mergeCell ref="BM2:BM3"/>
    <mergeCell ref="BC2:BC3"/>
    <mergeCell ref="BD2:BD3"/>
    <mergeCell ref="BF2:BF3"/>
    <mergeCell ref="BG2:BG3"/>
    <mergeCell ref="BH2:BJ2"/>
    <mergeCell ref="AW2:BB2"/>
  </mergeCells>
  <phoneticPr fontId="26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9432-0498-5542-84D0-0F098CAA8E9C}">
  <dimension ref="U5:U7"/>
  <sheetViews>
    <sheetView workbookViewId="0">
      <selection activeCell="U8" sqref="U8"/>
    </sheetView>
  </sheetViews>
  <sheetFormatPr defaultColWidth="10.625" defaultRowHeight="15.75"/>
  <sheetData>
    <row r="5" spans="21:21">
      <c r="U5" t="s">
        <v>848</v>
      </c>
    </row>
    <row r="6" spans="21:21">
      <c r="U6" t="s">
        <v>849</v>
      </c>
    </row>
    <row r="7" spans="21:21">
      <c r="U7" t="s">
        <v>850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767E-33B0-3542-91FF-DFA4A1A3E750}">
  <dimension ref="A5:N44"/>
  <sheetViews>
    <sheetView topLeftCell="B4" workbookViewId="0">
      <selection activeCell="B33" sqref="A33:XFD33"/>
    </sheetView>
  </sheetViews>
  <sheetFormatPr defaultColWidth="10.625" defaultRowHeight="15.75"/>
  <cols>
    <col min="1" max="1" width="58" customWidth="1"/>
    <col min="2" max="2" width="46.625" bestFit="1" customWidth="1"/>
    <col min="3" max="3" width="14.875" bestFit="1" customWidth="1"/>
    <col min="4" max="4" width="20.5" customWidth="1"/>
    <col min="5" max="5" width="19.625" bestFit="1" customWidth="1"/>
    <col min="6" max="7" width="21.125" bestFit="1" customWidth="1"/>
    <col min="8" max="8" width="46.125" bestFit="1" customWidth="1"/>
    <col min="9" max="9" width="16.625" bestFit="1" customWidth="1"/>
    <col min="10" max="10" width="21.125" bestFit="1" customWidth="1"/>
    <col min="11" max="11" width="46.625" bestFit="1" customWidth="1"/>
    <col min="12" max="12" width="84.125" customWidth="1"/>
    <col min="13" max="13" width="69.125" bestFit="1" customWidth="1"/>
  </cols>
  <sheetData>
    <row r="5" spans="2:13" ht="16.5" thickBot="1"/>
    <row r="6" spans="2:13">
      <c r="B6" s="44" t="s">
        <v>837</v>
      </c>
      <c r="C6" s="45" t="s">
        <v>838</v>
      </c>
      <c r="D6" s="45" t="s">
        <v>839</v>
      </c>
      <c r="E6" s="45" t="s">
        <v>840</v>
      </c>
      <c r="F6" s="45" t="s">
        <v>939</v>
      </c>
      <c r="G6" s="45" t="s">
        <v>230</v>
      </c>
      <c r="I6" s="164" t="s">
        <v>969</v>
      </c>
      <c r="J6" s="165"/>
      <c r="K6" s="165"/>
      <c r="L6" s="165"/>
      <c r="M6" s="166"/>
    </row>
    <row r="7" spans="2:13">
      <c r="B7" s="43" t="s">
        <v>810</v>
      </c>
      <c r="C7" s="42">
        <v>20</v>
      </c>
      <c r="D7" s="42"/>
      <c r="E7" s="42"/>
      <c r="F7" t="s">
        <v>937</v>
      </c>
      <c r="G7" t="s">
        <v>937</v>
      </c>
      <c r="H7" t="s">
        <v>938</v>
      </c>
      <c r="I7" s="62" t="s">
        <v>968</v>
      </c>
      <c r="J7" s="63" t="s">
        <v>937</v>
      </c>
      <c r="K7" s="64" t="s">
        <v>811</v>
      </c>
      <c r="L7" s="63" t="s">
        <v>954</v>
      </c>
      <c r="M7" s="65"/>
    </row>
    <row r="8" spans="2:13">
      <c r="B8" s="42" t="s">
        <v>811</v>
      </c>
      <c r="C8" s="42">
        <v>10</v>
      </c>
      <c r="D8" s="42">
        <v>1</v>
      </c>
      <c r="E8" s="42" t="s">
        <v>841</v>
      </c>
      <c r="F8" t="s">
        <v>937</v>
      </c>
      <c r="G8" t="s">
        <v>937</v>
      </c>
      <c r="I8" s="62"/>
      <c r="J8" s="63"/>
      <c r="K8" s="64" t="s">
        <v>812</v>
      </c>
      <c r="L8" s="63" t="s">
        <v>954</v>
      </c>
      <c r="M8" s="65"/>
    </row>
    <row r="9" spans="2:13">
      <c r="B9" s="42" t="s">
        <v>812</v>
      </c>
      <c r="C9" s="42">
        <v>10</v>
      </c>
      <c r="D9" s="42">
        <v>1</v>
      </c>
      <c r="E9" s="42" t="s">
        <v>842</v>
      </c>
      <c r="F9" t="s">
        <v>937</v>
      </c>
      <c r="G9" t="s">
        <v>937</v>
      </c>
      <c r="I9" s="62"/>
      <c r="J9" s="63" t="s">
        <v>940</v>
      </c>
      <c r="K9" s="64" t="s">
        <v>814</v>
      </c>
      <c r="L9" s="63" t="s">
        <v>955</v>
      </c>
      <c r="M9" s="65"/>
    </row>
    <row r="10" spans="2:13">
      <c r="B10" s="43" t="s">
        <v>813</v>
      </c>
      <c r="C10" s="42">
        <v>30</v>
      </c>
      <c r="D10" s="42"/>
      <c r="E10" s="42"/>
      <c r="F10" t="s">
        <v>940</v>
      </c>
      <c r="G10" t="s">
        <v>940</v>
      </c>
      <c r="I10" s="62"/>
      <c r="J10" s="63"/>
      <c r="K10" s="64" t="s">
        <v>815</v>
      </c>
      <c r="L10" s="63" t="s">
        <v>955</v>
      </c>
      <c r="M10" s="65"/>
    </row>
    <row r="11" spans="2:13">
      <c r="B11" s="42" t="s">
        <v>814</v>
      </c>
      <c r="C11" s="42">
        <v>5</v>
      </c>
      <c r="D11" s="42"/>
      <c r="E11" s="42" t="s">
        <v>847</v>
      </c>
      <c r="F11" t="s">
        <v>940</v>
      </c>
      <c r="G11" t="s">
        <v>940</v>
      </c>
      <c r="I11" s="62"/>
      <c r="J11" s="63"/>
      <c r="K11" s="66" t="s">
        <v>816</v>
      </c>
      <c r="L11" s="63" t="s">
        <v>955</v>
      </c>
      <c r="M11" s="65"/>
    </row>
    <row r="12" spans="2:13">
      <c r="B12" s="42" t="s">
        <v>815</v>
      </c>
      <c r="C12" s="42">
        <v>5</v>
      </c>
      <c r="D12" s="42"/>
      <c r="E12" s="42" t="s">
        <v>843</v>
      </c>
      <c r="F12" t="s">
        <v>940</v>
      </c>
      <c r="G12" t="s">
        <v>940</v>
      </c>
      <c r="I12" s="62"/>
      <c r="J12" s="63"/>
      <c r="K12" s="66" t="s">
        <v>817</v>
      </c>
      <c r="L12" s="63" t="s">
        <v>955</v>
      </c>
      <c r="M12" s="65"/>
    </row>
    <row r="13" spans="2:13">
      <c r="B13" s="46" t="s">
        <v>816</v>
      </c>
      <c r="C13" s="42">
        <v>5</v>
      </c>
      <c r="D13" s="46"/>
      <c r="E13" s="46" t="s">
        <v>843</v>
      </c>
      <c r="F13" t="s">
        <v>940</v>
      </c>
      <c r="G13" t="s">
        <v>940</v>
      </c>
      <c r="I13" s="62"/>
      <c r="J13" s="63"/>
      <c r="K13" s="66" t="s">
        <v>818</v>
      </c>
      <c r="L13" s="63" t="s">
        <v>955</v>
      </c>
      <c r="M13" s="65"/>
    </row>
    <row r="14" spans="2:13">
      <c r="B14" s="46" t="s">
        <v>817</v>
      </c>
      <c r="C14" s="42">
        <v>5</v>
      </c>
      <c r="D14" s="46"/>
      <c r="E14" s="46" t="s">
        <v>844</v>
      </c>
      <c r="F14" t="s">
        <v>940</v>
      </c>
      <c r="G14" t="s">
        <v>940</v>
      </c>
      <c r="I14" s="62"/>
      <c r="J14" s="63"/>
      <c r="K14" s="66" t="s">
        <v>819</v>
      </c>
      <c r="L14" s="63" t="s">
        <v>955</v>
      </c>
      <c r="M14" s="65"/>
    </row>
    <row r="15" spans="2:13">
      <c r="B15" s="46" t="s">
        <v>818</v>
      </c>
      <c r="C15" s="42">
        <v>5</v>
      </c>
      <c r="D15" s="46"/>
      <c r="E15" s="46" t="s">
        <v>844</v>
      </c>
      <c r="F15" t="s">
        <v>940</v>
      </c>
      <c r="G15" t="s">
        <v>940</v>
      </c>
      <c r="I15" s="62"/>
      <c r="J15" s="63"/>
      <c r="K15" s="64" t="s">
        <v>820</v>
      </c>
      <c r="L15" s="63" t="s">
        <v>955</v>
      </c>
      <c r="M15" s="65"/>
    </row>
    <row r="16" spans="2:13">
      <c r="B16" s="46" t="s">
        <v>819</v>
      </c>
      <c r="C16" s="42">
        <v>3</v>
      </c>
      <c r="D16" s="46"/>
      <c r="E16" s="46" t="s">
        <v>844</v>
      </c>
      <c r="F16" t="s">
        <v>940</v>
      </c>
      <c r="G16" t="s">
        <v>940</v>
      </c>
      <c r="I16" s="62"/>
      <c r="J16" s="63" t="s">
        <v>941</v>
      </c>
      <c r="K16" s="63" t="s">
        <v>941</v>
      </c>
      <c r="L16" s="63"/>
      <c r="M16" s="65"/>
    </row>
    <row r="17" spans="1:14">
      <c r="B17" s="42" t="s">
        <v>820</v>
      </c>
      <c r="C17" s="42">
        <v>2</v>
      </c>
      <c r="D17" s="42"/>
      <c r="E17" s="42" t="s">
        <v>844</v>
      </c>
      <c r="F17" t="s">
        <v>940</v>
      </c>
      <c r="G17" s="42" t="s">
        <v>941</v>
      </c>
      <c r="H17" s="42" t="s">
        <v>942</v>
      </c>
      <c r="I17" s="62"/>
      <c r="J17" s="64" t="s">
        <v>943</v>
      </c>
      <c r="K17" s="64" t="s">
        <v>822</v>
      </c>
      <c r="L17" s="64" t="s">
        <v>967</v>
      </c>
      <c r="M17" s="65"/>
    </row>
    <row r="18" spans="1:14">
      <c r="B18" s="43" t="s">
        <v>821</v>
      </c>
      <c r="C18" s="42">
        <v>40</v>
      </c>
      <c r="D18" s="42"/>
      <c r="E18" s="42"/>
      <c r="I18" s="62"/>
      <c r="J18" s="63"/>
      <c r="K18" s="64" t="s">
        <v>823</v>
      </c>
      <c r="L18" s="63" t="s">
        <v>967</v>
      </c>
      <c r="M18" s="65"/>
    </row>
    <row r="19" spans="1:14">
      <c r="B19" s="42" t="s">
        <v>822</v>
      </c>
      <c r="C19" s="42">
        <v>4</v>
      </c>
      <c r="D19" s="42"/>
      <c r="E19" s="42" t="s">
        <v>845</v>
      </c>
      <c r="F19" t="s">
        <v>943</v>
      </c>
      <c r="G19" t="s">
        <v>943</v>
      </c>
      <c r="I19" s="62"/>
      <c r="J19" s="63"/>
      <c r="K19" s="64" t="s">
        <v>824</v>
      </c>
      <c r="L19" s="63" t="s">
        <v>967</v>
      </c>
      <c r="M19" s="65"/>
    </row>
    <row r="20" spans="1:14">
      <c r="B20" s="42" t="s">
        <v>823</v>
      </c>
      <c r="C20" s="42">
        <v>4</v>
      </c>
      <c r="D20" s="42"/>
      <c r="E20" s="42" t="s">
        <v>843</v>
      </c>
      <c r="F20" t="s">
        <v>943</v>
      </c>
      <c r="G20" t="s">
        <v>943</v>
      </c>
      <c r="I20" s="62"/>
      <c r="J20" s="63"/>
      <c r="K20" s="64" t="s">
        <v>825</v>
      </c>
      <c r="L20" s="63" t="s">
        <v>967</v>
      </c>
      <c r="M20" s="65"/>
    </row>
    <row r="21" spans="1:14">
      <c r="B21" s="42" t="s">
        <v>824</v>
      </c>
      <c r="C21" s="42">
        <v>4</v>
      </c>
      <c r="D21" s="42"/>
      <c r="E21" s="42" t="s">
        <v>844</v>
      </c>
      <c r="F21" t="s">
        <v>943</v>
      </c>
      <c r="G21" t="s">
        <v>943</v>
      </c>
      <c r="I21" s="62"/>
      <c r="J21" s="63"/>
      <c r="K21" s="66" t="s">
        <v>826</v>
      </c>
      <c r="L21" s="63" t="s">
        <v>956</v>
      </c>
      <c r="M21" s="65" t="s">
        <v>957</v>
      </c>
      <c r="N21" t="s">
        <v>966</v>
      </c>
    </row>
    <row r="22" spans="1:14">
      <c r="B22" s="42" t="s">
        <v>825</v>
      </c>
      <c r="C22" s="42">
        <v>4</v>
      </c>
      <c r="D22" s="42"/>
      <c r="E22" s="42" t="s">
        <v>843</v>
      </c>
      <c r="F22" t="s">
        <v>943</v>
      </c>
      <c r="G22" t="s">
        <v>943</v>
      </c>
      <c r="I22" s="62"/>
      <c r="J22" s="63"/>
      <c r="K22" s="66" t="s">
        <v>827</v>
      </c>
      <c r="L22" s="63" t="s">
        <v>958</v>
      </c>
      <c r="M22" s="65" t="s">
        <v>959</v>
      </c>
    </row>
    <row r="23" spans="1:14">
      <c r="B23" s="46" t="s">
        <v>826</v>
      </c>
      <c r="C23" s="42">
        <v>4</v>
      </c>
      <c r="D23" s="46"/>
      <c r="E23" s="46" t="s">
        <v>844</v>
      </c>
      <c r="F23" t="s">
        <v>943</v>
      </c>
      <c r="G23" t="s">
        <v>943</v>
      </c>
      <c r="I23" s="62"/>
      <c r="J23" s="63"/>
      <c r="K23" s="66" t="s">
        <v>828</v>
      </c>
      <c r="L23" s="63" t="s">
        <v>960</v>
      </c>
      <c r="M23" s="65" t="s">
        <v>961</v>
      </c>
    </row>
    <row r="24" spans="1:14">
      <c r="B24" s="46" t="s">
        <v>827</v>
      </c>
      <c r="C24" s="42">
        <v>4</v>
      </c>
      <c r="D24" s="46"/>
      <c r="E24" s="46" t="s">
        <v>843</v>
      </c>
      <c r="F24" t="s">
        <v>943</v>
      </c>
      <c r="G24" t="s">
        <v>943</v>
      </c>
      <c r="I24" s="62"/>
      <c r="J24" s="63"/>
      <c r="K24" s="66" t="s">
        <v>829</v>
      </c>
      <c r="L24" s="63" t="s">
        <v>962</v>
      </c>
      <c r="M24" s="65" t="s">
        <v>963</v>
      </c>
    </row>
    <row r="25" spans="1:14">
      <c r="B25" s="46" t="s">
        <v>828</v>
      </c>
      <c r="C25" s="42">
        <v>4</v>
      </c>
      <c r="D25" s="46"/>
      <c r="E25" s="46" t="s">
        <v>843</v>
      </c>
      <c r="F25" t="s">
        <v>943</v>
      </c>
      <c r="G25" t="s">
        <v>943</v>
      </c>
      <c r="I25" s="62"/>
      <c r="J25" s="63"/>
      <c r="K25" s="66" t="s">
        <v>830</v>
      </c>
      <c r="L25" s="63" t="s">
        <v>964</v>
      </c>
      <c r="M25" s="65" t="s">
        <v>965</v>
      </c>
    </row>
    <row r="26" spans="1:14">
      <c r="B26" s="46" t="s">
        <v>829</v>
      </c>
      <c r="C26" s="42">
        <v>4</v>
      </c>
      <c r="D26" s="46"/>
      <c r="E26" s="46" t="s">
        <v>844</v>
      </c>
      <c r="F26" t="s">
        <v>943</v>
      </c>
      <c r="G26" t="s">
        <v>943</v>
      </c>
      <c r="I26" s="62"/>
      <c r="J26" s="63"/>
      <c r="K26" s="64" t="s">
        <v>831</v>
      </c>
      <c r="L26" s="63" t="s">
        <v>967</v>
      </c>
      <c r="M26" s="65"/>
    </row>
    <row r="27" spans="1:14">
      <c r="B27" s="46" t="s">
        <v>830</v>
      </c>
      <c r="C27" s="42">
        <v>4</v>
      </c>
      <c r="D27" s="46"/>
      <c r="E27" s="46" t="s">
        <v>844</v>
      </c>
      <c r="F27" t="s">
        <v>943</v>
      </c>
      <c r="G27" t="s">
        <v>943</v>
      </c>
      <c r="I27" s="62"/>
      <c r="J27" s="63"/>
      <c r="K27" s="64" t="s">
        <v>832</v>
      </c>
      <c r="L27" s="63" t="s">
        <v>967</v>
      </c>
      <c r="M27" s="65"/>
    </row>
    <row r="28" spans="1:14">
      <c r="B28" s="42" t="s">
        <v>831</v>
      </c>
      <c r="C28" s="42">
        <v>2</v>
      </c>
      <c r="D28" s="42"/>
      <c r="E28" s="42" t="s">
        <v>846</v>
      </c>
      <c r="F28" t="s">
        <v>943</v>
      </c>
      <c r="G28" s="42" t="s">
        <v>945</v>
      </c>
      <c r="H28" t="s">
        <v>944</v>
      </c>
      <c r="I28" s="62"/>
      <c r="J28" s="63" t="s">
        <v>945</v>
      </c>
      <c r="K28" s="63"/>
      <c r="L28" s="63"/>
      <c r="M28" s="65"/>
    </row>
    <row r="29" spans="1:14">
      <c r="B29" s="42" t="s">
        <v>832</v>
      </c>
      <c r="C29" s="42">
        <v>2</v>
      </c>
      <c r="D29" s="42">
        <v>1</v>
      </c>
      <c r="E29" s="42" t="s">
        <v>841</v>
      </c>
      <c r="F29" t="s">
        <v>945</v>
      </c>
      <c r="G29" s="42" t="s">
        <v>946</v>
      </c>
      <c r="H29" s="42" t="s">
        <v>947</v>
      </c>
      <c r="I29" s="62"/>
      <c r="J29" s="64" t="s">
        <v>946</v>
      </c>
      <c r="K29" s="63"/>
      <c r="L29" s="63"/>
      <c r="M29" s="65"/>
    </row>
    <row r="30" spans="1:14">
      <c r="B30" s="43" t="s">
        <v>833</v>
      </c>
      <c r="C30" s="42">
        <v>10</v>
      </c>
      <c r="D30" s="42"/>
      <c r="E30" s="42"/>
      <c r="I30" s="62"/>
      <c r="J30" s="64" t="s">
        <v>948</v>
      </c>
      <c r="K30" s="63"/>
      <c r="L30" s="63"/>
      <c r="M30" s="65"/>
    </row>
    <row r="31" spans="1:14">
      <c r="A31" t="s">
        <v>970</v>
      </c>
      <c r="B31" s="42" t="s">
        <v>834</v>
      </c>
      <c r="C31" s="42">
        <v>5</v>
      </c>
      <c r="D31" s="42">
        <v>1</v>
      </c>
      <c r="E31" s="42" t="s">
        <v>841</v>
      </c>
      <c r="F31" s="42" t="s">
        <v>946</v>
      </c>
      <c r="G31" s="42" t="s">
        <v>948</v>
      </c>
      <c r="H31" s="42" t="s">
        <v>950</v>
      </c>
      <c r="I31" s="62"/>
      <c r="J31" s="64" t="s">
        <v>949</v>
      </c>
      <c r="K31" s="63"/>
      <c r="L31" s="63"/>
      <c r="M31" s="65"/>
    </row>
    <row r="32" spans="1:14" ht="16.5" thickBot="1">
      <c r="A32" t="s">
        <v>971</v>
      </c>
      <c r="B32" s="42" t="s">
        <v>836</v>
      </c>
      <c r="C32" s="42">
        <v>3</v>
      </c>
      <c r="D32">
        <v>1</v>
      </c>
      <c r="E32" t="s">
        <v>842</v>
      </c>
      <c r="F32" s="42" t="s">
        <v>948</v>
      </c>
      <c r="G32" s="42" t="s">
        <v>949</v>
      </c>
      <c r="H32" s="42" t="s">
        <v>951</v>
      </c>
      <c r="I32" s="67"/>
      <c r="J32" s="68" t="s">
        <v>264</v>
      </c>
      <c r="K32" s="69"/>
      <c r="L32" s="69"/>
      <c r="M32" s="70"/>
    </row>
    <row r="33" spans="1:8" ht="47.25">
      <c r="A33" s="1" t="s">
        <v>972</v>
      </c>
      <c r="B33" s="42" t="s">
        <v>835</v>
      </c>
      <c r="C33" s="42">
        <v>2</v>
      </c>
      <c r="D33" s="42">
        <v>1</v>
      </c>
      <c r="E33" s="42" t="s">
        <v>842</v>
      </c>
      <c r="F33" s="42" t="s">
        <v>949</v>
      </c>
      <c r="G33" s="42" t="s">
        <v>264</v>
      </c>
      <c r="H33" s="42" t="s">
        <v>952</v>
      </c>
    </row>
    <row r="34" spans="1:8" ht="16.5" thickBot="1"/>
    <row r="35" spans="1:8">
      <c r="A35" s="71" t="s">
        <v>984</v>
      </c>
      <c r="B35" s="72" t="s">
        <v>980</v>
      </c>
      <c r="C35" s="73" t="s">
        <v>981</v>
      </c>
      <c r="D35" s="73"/>
      <c r="E35" s="73"/>
      <c r="F35" s="73"/>
      <c r="G35" s="74"/>
    </row>
    <row r="36" spans="1:8">
      <c r="A36" s="62"/>
      <c r="B36" s="64" t="s">
        <v>982</v>
      </c>
      <c r="C36" s="63" t="s">
        <v>973</v>
      </c>
      <c r="D36" s="63" t="s">
        <v>978</v>
      </c>
      <c r="E36" s="63"/>
      <c r="F36" s="63"/>
      <c r="G36" s="65"/>
    </row>
    <row r="37" spans="1:8">
      <c r="A37" s="62"/>
      <c r="B37" s="63"/>
      <c r="C37" s="63" t="s">
        <v>794</v>
      </c>
      <c r="D37" s="63" t="s">
        <v>986</v>
      </c>
      <c r="E37" s="63" t="s">
        <v>985</v>
      </c>
      <c r="F37" s="63"/>
      <c r="G37" s="65"/>
    </row>
    <row r="38" spans="1:8">
      <c r="A38" s="62"/>
      <c r="B38" s="63"/>
      <c r="C38" s="63" t="s">
        <v>974</v>
      </c>
      <c r="D38" s="63" t="s">
        <v>976</v>
      </c>
      <c r="E38" s="63"/>
      <c r="F38" s="63"/>
      <c r="G38" s="65"/>
    </row>
    <row r="39" spans="1:8">
      <c r="A39" s="62"/>
      <c r="B39" s="63"/>
      <c r="C39" s="63" t="s">
        <v>979</v>
      </c>
      <c r="D39" s="63" t="s">
        <v>975</v>
      </c>
      <c r="E39" s="63"/>
      <c r="F39" s="63"/>
      <c r="G39" s="65"/>
    </row>
    <row r="40" spans="1:8" ht="16.5" thickBot="1">
      <c r="A40" s="67"/>
      <c r="B40" s="69"/>
      <c r="C40" s="69" t="s">
        <v>234</v>
      </c>
      <c r="D40" s="69" t="s">
        <v>234</v>
      </c>
      <c r="E40" s="69"/>
      <c r="F40" s="69"/>
      <c r="G40" s="70"/>
    </row>
    <row r="42" spans="1:8">
      <c r="C42" t="s">
        <v>983</v>
      </c>
      <c r="D42" t="s">
        <v>987</v>
      </c>
      <c r="E42" s="75" t="s">
        <v>990</v>
      </c>
    </row>
    <row r="43" spans="1:8">
      <c r="C43" s="75" t="s">
        <v>988</v>
      </c>
      <c r="D43" s="75" t="s">
        <v>989</v>
      </c>
      <c r="E43" s="76" t="s">
        <v>991</v>
      </c>
      <c r="F43" s="77" t="s">
        <v>992</v>
      </c>
    </row>
    <row r="44" spans="1:8">
      <c r="E44" t="s">
        <v>993</v>
      </c>
      <c r="F44" t="s">
        <v>994</v>
      </c>
    </row>
  </sheetData>
  <mergeCells count="1">
    <mergeCell ref="I6:M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DDD1-48D3-044A-AE63-ED404F2D0E0F}">
  <dimension ref="A1:HE15"/>
  <sheetViews>
    <sheetView topLeftCell="E1" zoomScale="115" zoomScaleNormal="115" workbookViewId="0">
      <selection activeCell="O2" sqref="O2"/>
    </sheetView>
  </sheetViews>
  <sheetFormatPr defaultColWidth="10.625" defaultRowHeight="15.75"/>
  <cols>
    <col min="7" max="7" width="37" bestFit="1" customWidth="1"/>
    <col min="8" max="8" width="10.875" style="11"/>
    <col min="9" max="9" width="10" style="11" customWidth="1"/>
    <col min="10" max="10" width="32" customWidth="1"/>
    <col min="13" max="13" width="17.625" bestFit="1" customWidth="1"/>
    <col min="14" max="14" width="13" bestFit="1" customWidth="1"/>
    <col min="15" max="15" width="14.375" bestFit="1" customWidth="1"/>
    <col min="16" max="16" width="28.875" bestFit="1" customWidth="1"/>
    <col min="17" max="17" width="33.875" bestFit="1" customWidth="1"/>
    <col min="18" max="18" width="40.375" bestFit="1" customWidth="1"/>
    <col min="19" max="19" width="44.625" customWidth="1"/>
    <col min="20" max="20" width="36" customWidth="1"/>
    <col min="21" max="21" width="23.625" customWidth="1"/>
    <col min="22" max="22" width="19.875" bestFit="1" customWidth="1"/>
    <col min="23" max="23" width="15.125" bestFit="1" customWidth="1"/>
    <col min="24" max="24" width="13.5" style="11" bestFit="1" customWidth="1"/>
    <col min="25" max="25" width="13.875" style="11" bestFit="1" customWidth="1"/>
    <col min="26" max="26" width="10.875" style="11"/>
    <col min="31" max="31" width="18.875" customWidth="1"/>
    <col min="34" max="34" width="29.625" customWidth="1"/>
    <col min="41" max="41" width="53.5" customWidth="1"/>
    <col min="42" max="43" width="10.875" style="11"/>
    <col min="44" max="44" width="11.875" bestFit="1" customWidth="1"/>
    <col min="45" max="45" width="57.625" bestFit="1" customWidth="1"/>
    <col min="46" max="46" width="58" bestFit="1" customWidth="1"/>
    <col min="47" max="182" width="0" hidden="1" customWidth="1"/>
    <col min="183" max="204" width="10.625" style="83"/>
    <col min="205" max="212" width="0" hidden="1" customWidth="1"/>
    <col min="213" max="213" width="12.125" bestFit="1" customWidth="1"/>
  </cols>
  <sheetData>
    <row r="1" spans="1:213">
      <c r="A1" s="12" t="s">
        <v>0</v>
      </c>
      <c r="B1" s="12" t="s">
        <v>21</v>
      </c>
      <c r="C1" s="12" t="s">
        <v>1</v>
      </c>
      <c r="D1" s="12" t="s">
        <v>3</v>
      </c>
      <c r="E1" s="40" t="s">
        <v>22</v>
      </c>
      <c r="F1" s="40" t="s">
        <v>2</v>
      </c>
      <c r="G1" s="40" t="s">
        <v>23</v>
      </c>
      <c r="H1" s="40" t="s">
        <v>24</v>
      </c>
      <c r="I1" s="40" t="s">
        <v>25</v>
      </c>
      <c r="J1" s="12" t="s">
        <v>1001</v>
      </c>
      <c r="K1" s="12" t="s">
        <v>1002</v>
      </c>
      <c r="L1" s="40" t="s">
        <v>1003</v>
      </c>
      <c r="M1" s="12" t="s">
        <v>26</v>
      </c>
      <c r="N1" s="12" t="s">
        <v>27</v>
      </c>
      <c r="O1" s="12" t="s">
        <v>28</v>
      </c>
      <c r="P1" s="12" t="s">
        <v>29</v>
      </c>
      <c r="Q1" s="12" t="s">
        <v>30</v>
      </c>
      <c r="R1" s="12" t="s">
        <v>31</v>
      </c>
      <c r="S1" s="12" t="s">
        <v>32</v>
      </c>
      <c r="T1" s="12" t="s">
        <v>33</v>
      </c>
      <c r="U1" s="12" t="s">
        <v>34</v>
      </c>
      <c r="V1" s="12" t="s">
        <v>953</v>
      </c>
      <c r="W1" s="12" t="s">
        <v>35</v>
      </c>
      <c r="X1" s="13" t="s">
        <v>36</v>
      </c>
      <c r="Y1" s="13" t="s">
        <v>37</v>
      </c>
      <c r="Z1" s="13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3" t="s">
        <v>54</v>
      </c>
      <c r="AQ1" s="13" t="s">
        <v>55</v>
      </c>
      <c r="AR1" s="40" t="s">
        <v>56</v>
      </c>
      <c r="AS1" s="40" t="s">
        <v>57</v>
      </c>
      <c r="AT1" s="40" t="s">
        <v>58</v>
      </c>
      <c r="AU1" s="40" t="s">
        <v>59</v>
      </c>
      <c r="AV1" s="40" t="s">
        <v>60</v>
      </c>
      <c r="AW1" s="40" t="s">
        <v>61</v>
      </c>
      <c r="AX1" s="40" t="s">
        <v>62</v>
      </c>
      <c r="AY1" s="40" t="s">
        <v>63</v>
      </c>
      <c r="AZ1" s="40" t="s">
        <v>64</v>
      </c>
      <c r="BA1" s="40" t="s">
        <v>65</v>
      </c>
      <c r="BB1" s="40" t="s">
        <v>66</v>
      </c>
      <c r="BC1" s="40" t="s">
        <v>67</v>
      </c>
      <c r="BD1" s="40" t="s">
        <v>68</v>
      </c>
      <c r="BE1" s="40" t="s">
        <v>69</v>
      </c>
      <c r="BF1" s="40" t="s">
        <v>70</v>
      </c>
      <c r="BG1" s="40" t="s">
        <v>71</v>
      </c>
      <c r="BH1" s="40" t="s">
        <v>72</v>
      </c>
      <c r="BI1" s="40" t="s">
        <v>73</v>
      </c>
      <c r="BJ1" s="40" t="s">
        <v>74</v>
      </c>
      <c r="BK1" s="40" t="s">
        <v>75</v>
      </c>
      <c r="BL1" s="40" t="s">
        <v>76</v>
      </c>
      <c r="BM1" s="40" t="s">
        <v>77</v>
      </c>
      <c r="BN1" s="40" t="s">
        <v>72</v>
      </c>
      <c r="BO1" s="40" t="s">
        <v>78</v>
      </c>
      <c r="BP1" s="40" t="s">
        <v>79</v>
      </c>
      <c r="BQ1" s="40" t="s">
        <v>80</v>
      </c>
      <c r="BR1" s="40" t="s">
        <v>81</v>
      </c>
      <c r="BS1" s="40" t="s">
        <v>82</v>
      </c>
      <c r="BT1" s="40" t="s">
        <v>83</v>
      </c>
      <c r="BU1" s="40" t="s">
        <v>84</v>
      </c>
      <c r="BV1" s="40" t="s">
        <v>85</v>
      </c>
      <c r="BW1" s="40" t="s">
        <v>86</v>
      </c>
      <c r="BX1" s="40" t="s">
        <v>87</v>
      </c>
      <c r="BY1" s="40" t="s">
        <v>88</v>
      </c>
      <c r="BZ1" s="40" t="s">
        <v>89</v>
      </c>
      <c r="CA1" s="40" t="s">
        <v>90</v>
      </c>
      <c r="CB1" s="40" t="s">
        <v>91</v>
      </c>
      <c r="CC1" s="40" t="s">
        <v>92</v>
      </c>
      <c r="CD1" s="40" t="s">
        <v>93</v>
      </c>
      <c r="CE1" s="40" t="s">
        <v>94</v>
      </c>
      <c r="CF1" s="40" t="s">
        <v>95</v>
      </c>
      <c r="CG1" s="40" t="s">
        <v>96</v>
      </c>
      <c r="CH1" s="40" t="s">
        <v>97</v>
      </c>
      <c r="CI1" s="40" t="s">
        <v>98</v>
      </c>
      <c r="CJ1" s="40" t="s">
        <v>99</v>
      </c>
      <c r="CK1" s="40" t="s">
        <v>100</v>
      </c>
      <c r="CL1" s="40" t="s">
        <v>101</v>
      </c>
      <c r="CM1" s="40" t="s">
        <v>102</v>
      </c>
      <c r="CN1" s="40" t="s">
        <v>103</v>
      </c>
      <c r="CO1" s="40" t="s">
        <v>104</v>
      </c>
      <c r="CP1" s="40" t="s">
        <v>105</v>
      </c>
      <c r="CQ1" s="40" t="s">
        <v>106</v>
      </c>
      <c r="CR1" s="40" t="s">
        <v>107</v>
      </c>
      <c r="CS1" s="40" t="s">
        <v>108</v>
      </c>
      <c r="CT1" s="40" t="s">
        <v>109</v>
      </c>
      <c r="CU1" s="40" t="s">
        <v>110</v>
      </c>
      <c r="CV1" s="40" t="s">
        <v>111</v>
      </c>
      <c r="CW1" s="40" t="s">
        <v>112</v>
      </c>
      <c r="CX1" s="40" t="s">
        <v>113</v>
      </c>
      <c r="CY1" s="40" t="s">
        <v>114</v>
      </c>
      <c r="CZ1" s="40" t="s">
        <v>115</v>
      </c>
      <c r="DA1" s="40" t="s">
        <v>116</v>
      </c>
      <c r="DB1" s="40" t="s">
        <v>117</v>
      </c>
      <c r="DC1" s="40" t="s">
        <v>118</v>
      </c>
      <c r="DD1" s="40" t="s">
        <v>119</v>
      </c>
      <c r="DE1" s="40" t="s">
        <v>120</v>
      </c>
      <c r="DF1" s="40" t="s">
        <v>121</v>
      </c>
      <c r="DG1" s="40" t="s">
        <v>122</v>
      </c>
      <c r="DH1" s="40" t="s">
        <v>123</v>
      </c>
      <c r="DI1" s="40" t="s">
        <v>124</v>
      </c>
      <c r="DJ1" s="40" t="s">
        <v>125</v>
      </c>
      <c r="DK1" s="40" t="s">
        <v>126</v>
      </c>
      <c r="DL1" s="40" t="s">
        <v>127</v>
      </c>
      <c r="DM1" s="40" t="s">
        <v>128</v>
      </c>
      <c r="DN1" s="40" t="s">
        <v>129</v>
      </c>
      <c r="DO1" s="40" t="s">
        <v>130</v>
      </c>
      <c r="DP1" s="40" t="s">
        <v>131</v>
      </c>
      <c r="DQ1" s="40" t="s">
        <v>132</v>
      </c>
      <c r="DR1" s="40" t="s">
        <v>133</v>
      </c>
      <c r="DS1" s="40" t="s">
        <v>134</v>
      </c>
      <c r="DT1" s="40" t="s">
        <v>135</v>
      </c>
      <c r="DU1" s="40" t="s">
        <v>136</v>
      </c>
      <c r="DV1" s="40" t="s">
        <v>137</v>
      </c>
      <c r="DW1" s="40" t="s">
        <v>138</v>
      </c>
      <c r="DX1" s="40" t="s">
        <v>139</v>
      </c>
      <c r="DY1" s="40" t="s">
        <v>140</v>
      </c>
      <c r="DZ1" s="40" t="s">
        <v>141</v>
      </c>
      <c r="EA1" s="40" t="s">
        <v>142</v>
      </c>
      <c r="EB1" s="40" t="s">
        <v>143</v>
      </c>
      <c r="EC1" s="40" t="s">
        <v>144</v>
      </c>
      <c r="ED1" s="40" t="s">
        <v>145</v>
      </c>
      <c r="EE1" s="40" t="s">
        <v>146</v>
      </c>
      <c r="EF1" s="40" t="s">
        <v>147</v>
      </c>
      <c r="EG1" s="40" t="s">
        <v>148</v>
      </c>
      <c r="EH1" s="40" t="s">
        <v>149</v>
      </c>
      <c r="EI1" s="40" t="s">
        <v>150</v>
      </c>
      <c r="EJ1" s="40" t="s">
        <v>151</v>
      </c>
      <c r="EK1" s="40" t="s">
        <v>152</v>
      </c>
      <c r="EL1" s="40" t="s">
        <v>153</v>
      </c>
      <c r="EM1" s="40" t="s">
        <v>154</v>
      </c>
      <c r="EN1" s="40" t="s">
        <v>155</v>
      </c>
      <c r="EO1" s="40" t="s">
        <v>156</v>
      </c>
      <c r="EP1" s="40" t="s">
        <v>157</v>
      </c>
      <c r="EQ1" s="40" t="s">
        <v>158</v>
      </c>
      <c r="ER1" s="40" t="s">
        <v>159</v>
      </c>
      <c r="ES1" s="40" t="s">
        <v>160</v>
      </c>
      <c r="ET1" s="40" t="s">
        <v>161</v>
      </c>
      <c r="EU1" s="40" t="s">
        <v>162</v>
      </c>
      <c r="EV1" s="40" t="s">
        <v>163</v>
      </c>
      <c r="EW1" s="40" t="s">
        <v>164</v>
      </c>
      <c r="EX1" s="40" t="s">
        <v>165</v>
      </c>
      <c r="EY1" s="40" t="s">
        <v>166</v>
      </c>
      <c r="EZ1" s="40" t="s">
        <v>167</v>
      </c>
      <c r="FA1" s="40" t="s">
        <v>168</v>
      </c>
      <c r="FB1" s="40" t="s">
        <v>169</v>
      </c>
      <c r="FC1" s="40" t="s">
        <v>170</v>
      </c>
      <c r="FD1" s="40" t="s">
        <v>171</v>
      </c>
      <c r="FE1" s="40" t="s">
        <v>172</v>
      </c>
      <c r="FF1" s="40" t="s">
        <v>173</v>
      </c>
      <c r="FG1" s="40" t="s">
        <v>174</v>
      </c>
      <c r="FH1" s="40" t="s">
        <v>175</v>
      </c>
      <c r="FI1" s="40" t="s">
        <v>176</v>
      </c>
      <c r="FJ1" s="40" t="s">
        <v>177</v>
      </c>
      <c r="FK1" s="40" t="s">
        <v>178</v>
      </c>
      <c r="FL1" s="40" t="s">
        <v>179</v>
      </c>
      <c r="FM1" s="40" t="s">
        <v>180</v>
      </c>
      <c r="FN1" s="40" t="s">
        <v>181</v>
      </c>
      <c r="FO1" s="40" t="s">
        <v>182</v>
      </c>
      <c r="FP1" s="40" t="s">
        <v>183</v>
      </c>
      <c r="FQ1" s="40" t="s">
        <v>184</v>
      </c>
      <c r="FR1" s="40" t="s">
        <v>185</v>
      </c>
      <c r="FS1" s="40" t="s">
        <v>186</v>
      </c>
      <c r="FT1" s="40" t="s">
        <v>187</v>
      </c>
      <c r="FU1" s="40" t="s">
        <v>188</v>
      </c>
      <c r="FV1" s="40" t="s">
        <v>189</v>
      </c>
      <c r="FW1" s="40" t="s">
        <v>190</v>
      </c>
      <c r="FX1" s="40" t="s">
        <v>191</v>
      </c>
      <c r="FY1" s="40" t="s">
        <v>192</v>
      </c>
      <c r="FZ1" s="40" t="s">
        <v>193</v>
      </c>
      <c r="GA1" s="82" t="s">
        <v>194</v>
      </c>
      <c r="GB1" s="82" t="s">
        <v>195</v>
      </c>
      <c r="GC1" s="82" t="s">
        <v>196</v>
      </c>
      <c r="GD1" s="82" t="s">
        <v>197</v>
      </c>
      <c r="GE1" s="82" t="s">
        <v>198</v>
      </c>
      <c r="GF1" s="82" t="s">
        <v>199</v>
      </c>
      <c r="GG1" s="82" t="s">
        <v>200</v>
      </c>
      <c r="GH1" s="82" t="s">
        <v>201</v>
      </c>
      <c r="GI1" s="82" t="s">
        <v>202</v>
      </c>
      <c r="GJ1" s="82" t="s">
        <v>203</v>
      </c>
      <c r="GK1" s="82" t="s">
        <v>204</v>
      </c>
      <c r="GL1" s="82" t="s">
        <v>205</v>
      </c>
      <c r="GM1" s="82" t="s">
        <v>206</v>
      </c>
      <c r="GN1" s="82" t="s">
        <v>207</v>
      </c>
      <c r="GO1" s="82" t="s">
        <v>208</v>
      </c>
      <c r="GP1" s="82" t="s">
        <v>209</v>
      </c>
      <c r="GQ1" s="82" t="s">
        <v>210</v>
      </c>
      <c r="GR1" s="82" t="s">
        <v>211</v>
      </c>
      <c r="GS1" s="82" t="s">
        <v>212</v>
      </c>
      <c r="GT1" s="82" t="s">
        <v>213</v>
      </c>
      <c r="GU1" s="82" t="s">
        <v>214</v>
      </c>
      <c r="GV1" s="82" t="s">
        <v>215</v>
      </c>
      <c r="GW1" s="12" t="s">
        <v>5</v>
      </c>
      <c r="GX1" s="12" t="s">
        <v>216</v>
      </c>
      <c r="GY1" s="12" t="s">
        <v>217</v>
      </c>
      <c r="GZ1" s="12" t="s">
        <v>218</v>
      </c>
      <c r="HA1" s="12" t="s">
        <v>219</v>
      </c>
      <c r="HB1" s="12" t="s">
        <v>220</v>
      </c>
      <c r="HC1" s="12" t="s">
        <v>221</v>
      </c>
      <c r="HD1" s="12" t="s">
        <v>222</v>
      </c>
      <c r="HE1" s="12" t="s">
        <v>216</v>
      </c>
    </row>
    <row r="2" spans="1:213">
      <c r="A2">
        <v>1</v>
      </c>
      <c r="B2" t="s">
        <v>223</v>
      </c>
      <c r="C2" t="s">
        <v>11</v>
      </c>
      <c r="D2" t="s">
        <v>224</v>
      </c>
      <c r="E2" s="41" t="s">
        <v>225</v>
      </c>
      <c r="F2" s="41" t="s">
        <v>15</v>
      </c>
      <c r="G2" s="41" t="s">
        <v>226</v>
      </c>
      <c r="H2" s="41">
        <v>44313</v>
      </c>
      <c r="I2" s="41">
        <v>44342</v>
      </c>
      <c r="J2">
        <v>159321881</v>
      </c>
      <c r="K2">
        <v>37249028</v>
      </c>
      <c r="L2" s="41">
        <v>196570909</v>
      </c>
      <c r="M2">
        <v>159321881</v>
      </c>
      <c r="N2">
        <v>37249028</v>
      </c>
      <c r="O2">
        <v>196570909</v>
      </c>
      <c r="P2">
        <v>196570909</v>
      </c>
      <c r="Q2">
        <v>551</v>
      </c>
      <c r="R2">
        <v>0</v>
      </c>
      <c r="S2" t="s">
        <v>227</v>
      </c>
      <c r="T2" t="s">
        <v>228</v>
      </c>
      <c r="U2" t="s">
        <v>229</v>
      </c>
      <c r="W2">
        <v>100</v>
      </c>
      <c r="X2" s="11">
        <v>44230</v>
      </c>
      <c r="Y2" s="11">
        <v>44240</v>
      </c>
      <c r="Z2" s="11">
        <v>44260</v>
      </c>
      <c r="AB2">
        <v>11</v>
      </c>
      <c r="AC2">
        <v>21</v>
      </c>
      <c r="AD2">
        <v>90</v>
      </c>
      <c r="AE2" t="s">
        <v>231</v>
      </c>
      <c r="AH2">
        <v>14269261426931</v>
      </c>
      <c r="AI2" t="s">
        <v>232</v>
      </c>
      <c r="AJ2">
        <v>14</v>
      </c>
      <c r="AK2">
        <v>0</v>
      </c>
      <c r="AL2">
        <v>14</v>
      </c>
      <c r="AM2">
        <v>0</v>
      </c>
      <c r="AN2">
        <v>112</v>
      </c>
      <c r="AO2" t="s">
        <v>233</v>
      </c>
      <c r="AR2" s="41" t="s">
        <v>230</v>
      </c>
      <c r="AS2" s="41" t="s">
        <v>234</v>
      </c>
      <c r="AT2" s="41" t="s">
        <v>235</v>
      </c>
      <c r="AU2" s="41"/>
      <c r="AV2" s="41"/>
      <c r="AW2" s="41"/>
      <c r="AX2" s="41"/>
      <c r="AY2" s="41"/>
      <c r="AZ2" s="41"/>
      <c r="BA2" s="41">
        <v>44284.631735069444</v>
      </c>
      <c r="BB2" s="41" t="s">
        <v>236</v>
      </c>
      <c r="BC2" s="41" t="s">
        <v>236</v>
      </c>
      <c r="BD2" s="41" t="s">
        <v>237</v>
      </c>
      <c r="BE2" s="41" t="s">
        <v>238</v>
      </c>
      <c r="BF2" s="41"/>
      <c r="BG2" s="41">
        <v>44284.631735069444</v>
      </c>
      <c r="BH2" s="41">
        <v>44284.631735069444</v>
      </c>
      <c r="BI2" s="41">
        <v>44284.632037974538</v>
      </c>
      <c r="BJ2" s="41" t="s">
        <v>239</v>
      </c>
      <c r="BK2" s="41">
        <v>62.821573124994757</v>
      </c>
      <c r="BL2" s="41">
        <v>64.756344548608467</v>
      </c>
      <c r="BM2" s="41"/>
      <c r="BN2" s="41"/>
      <c r="BO2" s="41"/>
      <c r="BP2" s="41"/>
      <c r="BQ2" s="41">
        <v>0</v>
      </c>
      <c r="BR2" s="41">
        <v>0</v>
      </c>
      <c r="BS2" s="41"/>
      <c r="BT2" s="41"/>
      <c r="BU2" s="41"/>
      <c r="BV2" s="41"/>
      <c r="BW2" s="41">
        <v>0</v>
      </c>
      <c r="BX2" s="41">
        <v>0</v>
      </c>
      <c r="BY2" s="41"/>
      <c r="BZ2" s="41"/>
      <c r="CA2" s="41"/>
      <c r="CB2" s="41"/>
      <c r="CC2" s="41">
        <v>0</v>
      </c>
      <c r="CD2" s="41">
        <v>0</v>
      </c>
      <c r="CE2" s="41"/>
      <c r="CF2" s="41"/>
      <c r="CG2" s="41"/>
      <c r="CH2" s="41"/>
      <c r="CI2" s="41">
        <v>0</v>
      </c>
      <c r="CJ2" s="41">
        <v>0</v>
      </c>
      <c r="CK2" s="41"/>
      <c r="CL2" s="41"/>
      <c r="CM2" s="41"/>
      <c r="CN2" s="41"/>
      <c r="CO2" s="41">
        <v>0</v>
      </c>
      <c r="CP2" s="41">
        <v>0</v>
      </c>
      <c r="CQ2" s="41"/>
      <c r="CR2" s="41"/>
      <c r="CS2" s="41"/>
      <c r="CT2" s="41"/>
      <c r="CU2" s="41">
        <v>0</v>
      </c>
      <c r="CV2" s="41">
        <v>0</v>
      </c>
      <c r="CW2" s="41"/>
      <c r="CX2" s="41"/>
      <c r="CY2" s="41"/>
      <c r="CZ2" s="41"/>
      <c r="DA2" s="41">
        <v>0</v>
      </c>
      <c r="DB2" s="41">
        <v>0</v>
      </c>
      <c r="DC2" s="41"/>
      <c r="DD2" s="41"/>
      <c r="DE2" s="41"/>
      <c r="DF2" s="41"/>
      <c r="DG2" s="41">
        <v>0</v>
      </c>
      <c r="DH2" s="41">
        <v>0</v>
      </c>
      <c r="DI2" s="41"/>
      <c r="DJ2" s="41"/>
      <c r="DK2" s="41"/>
      <c r="DL2" s="41"/>
      <c r="DM2" s="41">
        <v>0</v>
      </c>
      <c r="DN2" s="41">
        <v>0</v>
      </c>
      <c r="DO2" s="41"/>
      <c r="DP2" s="41"/>
      <c r="DQ2" s="41"/>
      <c r="DR2" s="41"/>
      <c r="DS2" s="41">
        <v>0</v>
      </c>
      <c r="DT2" s="41">
        <v>0</v>
      </c>
      <c r="DU2" s="41"/>
      <c r="DV2" s="41"/>
      <c r="DW2" s="41"/>
      <c r="DX2" s="41"/>
      <c r="DY2" s="41">
        <v>0</v>
      </c>
      <c r="DZ2" s="41">
        <v>0</v>
      </c>
      <c r="EA2" s="41"/>
      <c r="EB2" s="41"/>
      <c r="EC2" s="41"/>
      <c r="ED2" s="41"/>
      <c r="EE2" s="41">
        <v>0</v>
      </c>
      <c r="EF2" s="41">
        <v>0</v>
      </c>
      <c r="EG2" s="41"/>
      <c r="EH2" s="41"/>
      <c r="EI2" s="41"/>
      <c r="EJ2" s="41"/>
      <c r="EK2" s="41">
        <v>0</v>
      </c>
      <c r="EL2" s="41">
        <v>0</v>
      </c>
      <c r="EM2" s="41"/>
      <c r="EN2" s="41"/>
      <c r="EO2" s="41"/>
      <c r="EP2" s="41"/>
      <c r="EQ2" s="41">
        <v>0</v>
      </c>
      <c r="ER2" s="41">
        <v>0</v>
      </c>
      <c r="ES2" s="41"/>
      <c r="ET2" s="41"/>
      <c r="EU2" s="41"/>
      <c r="EV2" s="41"/>
      <c r="EW2" s="41">
        <v>0</v>
      </c>
      <c r="EX2" s="41">
        <v>0</v>
      </c>
      <c r="EY2" s="41"/>
      <c r="EZ2" s="41"/>
      <c r="FA2" s="41"/>
      <c r="FB2" s="41"/>
      <c r="FC2" s="41">
        <v>0</v>
      </c>
      <c r="FD2" s="41">
        <v>0</v>
      </c>
      <c r="FE2" s="41"/>
      <c r="FF2" s="41"/>
      <c r="FG2" s="41"/>
      <c r="FH2" s="41"/>
      <c r="FI2" s="41">
        <v>0</v>
      </c>
      <c r="FJ2" s="41">
        <v>0</v>
      </c>
      <c r="FK2" s="41"/>
      <c r="FL2" s="41"/>
      <c r="FM2" s="41"/>
      <c r="FN2" s="41"/>
      <c r="FO2" s="41">
        <v>0</v>
      </c>
      <c r="FP2" s="41">
        <v>0</v>
      </c>
      <c r="FQ2" s="41"/>
      <c r="FR2" s="41"/>
      <c r="FS2" s="41"/>
      <c r="FT2" s="41"/>
      <c r="FU2" s="41">
        <v>0</v>
      </c>
      <c r="FV2" s="41">
        <v>0</v>
      </c>
      <c r="FW2" s="41"/>
      <c r="FX2" s="41">
        <v>44347.453308194439</v>
      </c>
      <c r="FY2" s="41">
        <v>44347.453308194439</v>
      </c>
      <c r="FZ2" s="41"/>
      <c r="GA2" s="83" t="s">
        <v>8</v>
      </c>
      <c r="GB2" s="83" t="s">
        <v>8</v>
      </c>
      <c r="GC2" s="83" t="s">
        <v>8</v>
      </c>
      <c r="GD2" s="83" t="s">
        <v>9</v>
      </c>
      <c r="GE2" s="83" t="s">
        <v>9</v>
      </c>
      <c r="GF2" s="83" t="s">
        <v>9</v>
      </c>
      <c r="GG2" s="83" t="s">
        <v>9</v>
      </c>
      <c r="GH2" s="83" t="s">
        <v>9</v>
      </c>
      <c r="GI2" s="83" t="s">
        <v>9</v>
      </c>
      <c r="GJ2" s="83" t="s">
        <v>9</v>
      </c>
      <c r="GK2" s="83" t="s">
        <v>9</v>
      </c>
      <c r="GL2" s="83" t="s">
        <v>9</v>
      </c>
      <c r="GM2" s="83" t="s">
        <v>9</v>
      </c>
      <c r="GN2" s="83" t="s">
        <v>9</v>
      </c>
      <c r="GO2" s="83" t="s">
        <v>9</v>
      </c>
      <c r="GP2" s="83" t="s">
        <v>9</v>
      </c>
      <c r="GQ2" s="83" t="s">
        <v>9</v>
      </c>
      <c r="GR2" s="83" t="s">
        <v>9</v>
      </c>
      <c r="GS2" s="83" t="s">
        <v>9</v>
      </c>
      <c r="GT2" s="83" t="s">
        <v>9</v>
      </c>
      <c r="GU2" s="83" t="s">
        <v>9</v>
      </c>
      <c r="GV2" s="83" t="s">
        <v>9</v>
      </c>
      <c r="GY2">
        <v>0</v>
      </c>
      <c r="GZ2">
        <v>0</v>
      </c>
      <c r="HA2">
        <v>44349.388079618053</v>
      </c>
      <c r="HB2">
        <v>62.821573124994757</v>
      </c>
      <c r="HC2">
        <v>44317</v>
      </c>
      <c r="HD2">
        <v>44317</v>
      </c>
      <c r="HE2" t="s">
        <v>240</v>
      </c>
    </row>
    <row r="3" spans="1:213">
      <c r="A3">
        <v>2</v>
      </c>
      <c r="B3" t="s">
        <v>223</v>
      </c>
      <c r="C3" t="s">
        <v>11</v>
      </c>
      <c r="D3" t="s">
        <v>241</v>
      </c>
      <c r="E3" s="41" t="s">
        <v>242</v>
      </c>
      <c r="F3" s="41" t="s">
        <v>15</v>
      </c>
      <c r="G3" s="41" t="s">
        <v>226</v>
      </c>
      <c r="H3" s="41">
        <v>44313</v>
      </c>
      <c r="I3" s="41">
        <v>44342</v>
      </c>
      <c r="J3">
        <v>168317989</v>
      </c>
      <c r="K3">
        <v>39992961</v>
      </c>
      <c r="L3" s="41">
        <v>208310950</v>
      </c>
      <c r="M3">
        <v>168317989</v>
      </c>
      <c r="N3">
        <v>39992961</v>
      </c>
      <c r="O3">
        <v>208310950</v>
      </c>
      <c r="P3">
        <v>208310950</v>
      </c>
      <c r="Q3">
        <v>542</v>
      </c>
      <c r="R3">
        <v>0</v>
      </c>
      <c r="S3" t="s">
        <v>243</v>
      </c>
      <c r="T3" t="s">
        <v>228</v>
      </c>
      <c r="U3" t="s">
        <v>229</v>
      </c>
      <c r="W3">
        <v>100</v>
      </c>
      <c r="X3" s="11">
        <v>44218</v>
      </c>
      <c r="Y3" s="11">
        <v>44240</v>
      </c>
      <c r="Z3" s="11">
        <v>44260</v>
      </c>
      <c r="AB3">
        <v>23</v>
      </c>
      <c r="AC3">
        <v>21</v>
      </c>
      <c r="AD3">
        <v>90</v>
      </c>
      <c r="AE3" t="s">
        <v>231</v>
      </c>
      <c r="AH3" t="s">
        <v>244</v>
      </c>
      <c r="AI3" t="s">
        <v>245</v>
      </c>
      <c r="AJ3">
        <v>14</v>
      </c>
      <c r="AK3">
        <v>0</v>
      </c>
      <c r="AL3">
        <v>14</v>
      </c>
      <c r="AM3">
        <v>0</v>
      </c>
      <c r="AN3">
        <v>112</v>
      </c>
      <c r="AO3" t="s">
        <v>246</v>
      </c>
      <c r="AR3" s="41" t="s">
        <v>230</v>
      </c>
      <c r="AS3" s="41" t="s">
        <v>234</v>
      </c>
      <c r="AT3" s="41" t="s">
        <v>235</v>
      </c>
      <c r="AU3" s="41"/>
      <c r="AV3" s="41"/>
      <c r="AW3" s="41"/>
      <c r="AX3" s="41"/>
      <c r="AY3" s="41"/>
      <c r="AZ3" s="41"/>
      <c r="BA3" s="41">
        <v>0</v>
      </c>
      <c r="BB3" s="41" t="s">
        <v>236</v>
      </c>
      <c r="BC3" s="41" t="s">
        <v>236</v>
      </c>
      <c r="BD3" s="41" t="s">
        <v>236</v>
      </c>
      <c r="BE3" s="41" t="s">
        <v>247</v>
      </c>
      <c r="BF3" s="41"/>
      <c r="BG3" s="41"/>
      <c r="BH3" s="41"/>
      <c r="BI3" s="41">
        <v>44284.592287326392</v>
      </c>
      <c r="BJ3" s="41"/>
      <c r="BK3" s="41">
        <v>0</v>
      </c>
      <c r="BL3" s="41">
        <v>0</v>
      </c>
      <c r="BM3" s="41">
        <v>44323.430765659723</v>
      </c>
      <c r="BN3" s="41">
        <v>44323.430765659723</v>
      </c>
      <c r="BO3" s="41"/>
      <c r="BP3" s="41"/>
      <c r="BQ3" s="41">
        <v>24.015793182872585</v>
      </c>
      <c r="BR3" s="41">
        <v>0</v>
      </c>
      <c r="BS3" s="41"/>
      <c r="BT3" s="41"/>
      <c r="BU3" s="41"/>
      <c r="BV3" s="41"/>
      <c r="BW3" s="41">
        <v>0</v>
      </c>
      <c r="BX3" s="41">
        <v>0</v>
      </c>
      <c r="BY3" s="41"/>
      <c r="BZ3" s="41"/>
      <c r="CA3" s="41"/>
      <c r="CB3" s="41"/>
      <c r="CC3" s="41">
        <v>0</v>
      </c>
      <c r="CD3" s="41">
        <v>0</v>
      </c>
      <c r="CE3" s="41"/>
      <c r="CF3" s="41"/>
      <c r="CG3" s="41"/>
      <c r="CH3" s="41"/>
      <c r="CI3" s="41">
        <v>0</v>
      </c>
      <c r="CJ3" s="41">
        <v>0</v>
      </c>
      <c r="CK3" s="41"/>
      <c r="CL3" s="41"/>
      <c r="CM3" s="41"/>
      <c r="CN3" s="41"/>
      <c r="CO3" s="41">
        <v>0</v>
      </c>
      <c r="CP3" s="41">
        <v>0</v>
      </c>
      <c r="CQ3" s="41"/>
      <c r="CR3" s="41"/>
      <c r="CS3" s="41"/>
      <c r="CT3" s="41"/>
      <c r="CU3" s="41">
        <v>0</v>
      </c>
      <c r="CV3" s="41">
        <v>0</v>
      </c>
      <c r="CW3" s="41"/>
      <c r="CX3" s="41"/>
      <c r="CY3" s="41"/>
      <c r="CZ3" s="41"/>
      <c r="DA3" s="41">
        <v>0</v>
      </c>
      <c r="DB3" s="41">
        <v>0</v>
      </c>
      <c r="DC3" s="41"/>
      <c r="DD3" s="41"/>
      <c r="DE3" s="41"/>
      <c r="DF3" s="41"/>
      <c r="DG3" s="41">
        <v>0</v>
      </c>
      <c r="DH3" s="41">
        <v>0</v>
      </c>
      <c r="DI3" s="41"/>
      <c r="DJ3" s="41"/>
      <c r="DK3" s="41"/>
      <c r="DL3" s="41"/>
      <c r="DM3" s="41">
        <v>0</v>
      </c>
      <c r="DN3" s="41">
        <v>0</v>
      </c>
      <c r="DO3" s="41"/>
      <c r="DP3" s="41"/>
      <c r="DQ3" s="41"/>
      <c r="DR3" s="41"/>
      <c r="DS3" s="41">
        <v>0</v>
      </c>
      <c r="DT3" s="41">
        <v>0</v>
      </c>
      <c r="DU3" s="41"/>
      <c r="DV3" s="41"/>
      <c r="DW3" s="41"/>
      <c r="DX3" s="41"/>
      <c r="DY3" s="41">
        <v>0</v>
      </c>
      <c r="DZ3" s="41">
        <v>0</v>
      </c>
      <c r="EA3" s="41"/>
      <c r="EB3" s="41"/>
      <c r="EC3" s="41"/>
      <c r="ED3" s="41"/>
      <c r="EE3" s="41">
        <v>0</v>
      </c>
      <c r="EF3" s="41">
        <v>0</v>
      </c>
      <c r="EG3" s="41"/>
      <c r="EH3" s="41"/>
      <c r="EI3" s="41"/>
      <c r="EJ3" s="41"/>
      <c r="EK3" s="41">
        <v>0</v>
      </c>
      <c r="EL3" s="41">
        <v>0</v>
      </c>
      <c r="EM3" s="41"/>
      <c r="EN3" s="41"/>
      <c r="EO3" s="41"/>
      <c r="EP3" s="41"/>
      <c r="EQ3" s="41">
        <v>0</v>
      </c>
      <c r="ER3" s="41">
        <v>0</v>
      </c>
      <c r="ES3" s="41"/>
      <c r="ET3" s="41"/>
      <c r="EU3" s="41"/>
      <c r="EV3" s="41"/>
      <c r="EW3" s="41">
        <v>0</v>
      </c>
      <c r="EX3" s="41">
        <v>0</v>
      </c>
      <c r="EY3" s="41"/>
      <c r="EZ3" s="41"/>
      <c r="FA3" s="41"/>
      <c r="FB3" s="41"/>
      <c r="FC3" s="41">
        <v>0</v>
      </c>
      <c r="FD3" s="41">
        <v>0</v>
      </c>
      <c r="FE3" s="41"/>
      <c r="FF3" s="41"/>
      <c r="FG3" s="41"/>
      <c r="FH3" s="41"/>
      <c r="FI3" s="41">
        <v>0</v>
      </c>
      <c r="FJ3" s="41">
        <v>0</v>
      </c>
      <c r="FK3" s="41"/>
      <c r="FL3" s="41"/>
      <c r="FM3" s="41"/>
      <c r="FN3" s="41"/>
      <c r="FO3" s="41">
        <v>0</v>
      </c>
      <c r="FP3" s="41">
        <v>0</v>
      </c>
      <c r="FQ3" s="41"/>
      <c r="FR3" s="41"/>
      <c r="FS3" s="41"/>
      <c r="FT3" s="41"/>
      <c r="FU3" s="41">
        <v>0</v>
      </c>
      <c r="FV3" s="41">
        <v>0</v>
      </c>
      <c r="FW3" s="41"/>
      <c r="FX3" s="41">
        <v>44347.446558842596</v>
      </c>
      <c r="FY3" s="41">
        <v>44347.446558842596</v>
      </c>
      <c r="FZ3" s="41"/>
      <c r="GA3" s="83" t="s">
        <v>8</v>
      </c>
      <c r="GB3" s="83" t="s">
        <v>8</v>
      </c>
      <c r="GC3" s="83" t="s">
        <v>8</v>
      </c>
      <c r="GD3" s="83" t="s">
        <v>9</v>
      </c>
      <c r="GE3" s="83" t="s">
        <v>9</v>
      </c>
      <c r="GF3" s="83" t="s">
        <v>9</v>
      </c>
      <c r="GG3" s="83" t="s">
        <v>9</v>
      </c>
      <c r="GH3" s="83" t="s">
        <v>9</v>
      </c>
      <c r="GI3" s="83" t="s">
        <v>9</v>
      </c>
      <c r="GJ3" s="83" t="s">
        <v>9</v>
      </c>
      <c r="GK3" s="83" t="s">
        <v>9</v>
      </c>
      <c r="GL3" s="83" t="s">
        <v>9</v>
      </c>
      <c r="GM3" s="83" t="s">
        <v>9</v>
      </c>
      <c r="GN3" s="83" t="s">
        <v>9</v>
      </c>
      <c r="GO3" s="83" t="s">
        <v>9</v>
      </c>
      <c r="GP3" s="83" t="s">
        <v>9</v>
      </c>
      <c r="GQ3" s="83" t="s">
        <v>9</v>
      </c>
      <c r="GR3" s="83" t="s">
        <v>248</v>
      </c>
      <c r="GS3" s="83" t="s">
        <v>9</v>
      </c>
      <c r="GT3" s="83" t="s">
        <v>9</v>
      </c>
      <c r="GU3" s="83" t="s">
        <v>9</v>
      </c>
      <c r="GV3" s="83" t="s">
        <v>9</v>
      </c>
      <c r="GY3">
        <v>0</v>
      </c>
      <c r="GZ3">
        <v>0</v>
      </c>
      <c r="HA3">
        <v>0</v>
      </c>
      <c r="HB3">
        <v>24.015793182872585</v>
      </c>
      <c r="HC3">
        <v>44317</v>
      </c>
      <c r="HD3">
        <v>44317</v>
      </c>
      <c r="HE3" t="s">
        <v>249</v>
      </c>
    </row>
    <row r="4" spans="1:213">
      <c r="A4">
        <v>3</v>
      </c>
      <c r="B4" t="s">
        <v>223</v>
      </c>
      <c r="C4" t="s">
        <v>11</v>
      </c>
      <c r="D4" t="s">
        <v>250</v>
      </c>
      <c r="E4" s="41" t="s">
        <v>251</v>
      </c>
      <c r="F4" s="41" t="s">
        <v>15</v>
      </c>
      <c r="G4" s="41" t="s">
        <v>226</v>
      </c>
      <c r="H4" s="41">
        <v>44313</v>
      </c>
      <c r="I4" s="41">
        <v>44342</v>
      </c>
      <c r="J4">
        <v>337437823</v>
      </c>
      <c r="K4">
        <v>103448213</v>
      </c>
      <c r="L4" s="41">
        <v>440886036</v>
      </c>
      <c r="M4">
        <v>337437823</v>
      </c>
      <c r="N4">
        <v>103448213</v>
      </c>
      <c r="O4">
        <v>440886036</v>
      </c>
      <c r="P4">
        <v>440886036</v>
      </c>
      <c r="Q4">
        <v>211</v>
      </c>
      <c r="R4">
        <v>0</v>
      </c>
      <c r="S4" t="s">
        <v>252</v>
      </c>
      <c r="T4" t="s">
        <v>228</v>
      </c>
      <c r="U4" t="s">
        <v>229</v>
      </c>
      <c r="W4">
        <v>100</v>
      </c>
      <c r="X4" s="11">
        <v>44231</v>
      </c>
      <c r="Y4" s="11">
        <v>44240</v>
      </c>
      <c r="Z4" s="11">
        <v>44260</v>
      </c>
      <c r="AB4">
        <v>10</v>
      </c>
      <c r="AC4">
        <v>21</v>
      </c>
      <c r="AD4">
        <v>90</v>
      </c>
      <c r="AE4" t="s">
        <v>231</v>
      </c>
      <c r="AH4" t="s">
        <v>253</v>
      </c>
      <c r="AI4" t="s">
        <v>254</v>
      </c>
      <c r="AJ4">
        <v>39</v>
      </c>
      <c r="AK4">
        <v>0</v>
      </c>
      <c r="AL4">
        <v>39</v>
      </c>
      <c r="AM4">
        <v>0</v>
      </c>
      <c r="AN4">
        <v>312</v>
      </c>
      <c r="AO4" t="s">
        <v>255</v>
      </c>
      <c r="AR4" s="41" t="s">
        <v>230</v>
      </c>
      <c r="AS4" s="41" t="s">
        <v>234</v>
      </c>
      <c r="AT4" s="41" t="s">
        <v>235</v>
      </c>
      <c r="AU4" s="41"/>
      <c r="AV4" s="41"/>
      <c r="AW4" s="41"/>
      <c r="AX4" s="41"/>
      <c r="AY4" s="41"/>
      <c r="AZ4" s="41"/>
      <c r="BA4" s="41">
        <v>0</v>
      </c>
      <c r="BB4" s="41" t="s">
        <v>236</v>
      </c>
      <c r="BC4" s="41" t="s">
        <v>236</v>
      </c>
      <c r="BD4" s="41" t="s">
        <v>236</v>
      </c>
      <c r="BE4" s="41" t="s">
        <v>256</v>
      </c>
      <c r="BF4" s="41"/>
      <c r="BG4" s="41"/>
      <c r="BH4" s="41"/>
      <c r="BI4" s="41">
        <v>44284.39550150463</v>
      </c>
      <c r="BJ4" s="41" t="s">
        <v>239</v>
      </c>
      <c r="BK4" s="41">
        <v>0</v>
      </c>
      <c r="BL4" s="41">
        <v>0</v>
      </c>
      <c r="BM4" s="41">
        <v>44327.365512418983</v>
      </c>
      <c r="BN4" s="41">
        <v>44327.365512418983</v>
      </c>
      <c r="BO4" s="41"/>
      <c r="BP4" s="41"/>
      <c r="BQ4" s="41">
        <v>14.024050833337242</v>
      </c>
      <c r="BR4" s="41">
        <v>0</v>
      </c>
      <c r="BS4" s="41"/>
      <c r="BT4" s="41"/>
      <c r="BU4" s="41"/>
      <c r="BV4" s="41"/>
      <c r="BW4" s="41">
        <v>0</v>
      </c>
      <c r="BX4" s="41">
        <v>0</v>
      </c>
      <c r="BY4" s="41"/>
      <c r="BZ4" s="41"/>
      <c r="CA4" s="41"/>
      <c r="CB4" s="41"/>
      <c r="CC4" s="41">
        <v>0</v>
      </c>
      <c r="CD4" s="41">
        <v>0</v>
      </c>
      <c r="CE4" s="41"/>
      <c r="CF4" s="41"/>
      <c r="CG4" s="41"/>
      <c r="CH4" s="41"/>
      <c r="CI4" s="41">
        <v>0</v>
      </c>
      <c r="CJ4" s="41">
        <v>0</v>
      </c>
      <c r="CK4" s="41"/>
      <c r="CL4" s="41"/>
      <c r="CM4" s="41"/>
      <c r="CN4" s="41"/>
      <c r="CO4" s="41">
        <v>0</v>
      </c>
      <c r="CP4" s="41">
        <v>0</v>
      </c>
      <c r="CQ4" s="41"/>
      <c r="CR4" s="41"/>
      <c r="CS4" s="41"/>
      <c r="CT4" s="41"/>
      <c r="CU4" s="41">
        <v>0</v>
      </c>
      <c r="CV4" s="41">
        <v>0</v>
      </c>
      <c r="CW4" s="41"/>
      <c r="CX4" s="41"/>
      <c r="CY4" s="41"/>
      <c r="CZ4" s="41"/>
      <c r="DA4" s="41">
        <v>0</v>
      </c>
      <c r="DB4" s="41">
        <v>0</v>
      </c>
      <c r="DC4" s="41"/>
      <c r="DD4" s="41"/>
      <c r="DE4" s="41"/>
      <c r="DF4" s="41"/>
      <c r="DG4" s="41">
        <v>0</v>
      </c>
      <c r="DH4" s="41">
        <v>0</v>
      </c>
      <c r="DI4" s="41"/>
      <c r="DJ4" s="41"/>
      <c r="DK4" s="41"/>
      <c r="DL4" s="41"/>
      <c r="DM4" s="41">
        <v>0</v>
      </c>
      <c r="DN4" s="41">
        <v>0</v>
      </c>
      <c r="DO4" s="41"/>
      <c r="DP4" s="41"/>
      <c r="DQ4" s="41"/>
      <c r="DR4" s="41"/>
      <c r="DS4" s="41">
        <v>0</v>
      </c>
      <c r="DT4" s="41">
        <v>0</v>
      </c>
      <c r="DU4" s="41"/>
      <c r="DV4" s="41"/>
      <c r="DW4" s="41"/>
      <c r="DX4" s="41"/>
      <c r="DY4" s="41">
        <v>0</v>
      </c>
      <c r="DZ4" s="41">
        <v>0</v>
      </c>
      <c r="EA4" s="41"/>
      <c r="EB4" s="41"/>
      <c r="EC4" s="41"/>
      <c r="ED4" s="41"/>
      <c r="EE4" s="41">
        <v>0</v>
      </c>
      <c r="EF4" s="41">
        <v>0</v>
      </c>
      <c r="EG4" s="41"/>
      <c r="EH4" s="41"/>
      <c r="EI4" s="41"/>
      <c r="EJ4" s="41"/>
      <c r="EK4" s="41">
        <v>0</v>
      </c>
      <c r="EL4" s="41">
        <v>0</v>
      </c>
      <c r="EM4" s="41"/>
      <c r="EN4" s="41"/>
      <c r="EO4" s="41"/>
      <c r="EP4" s="41"/>
      <c r="EQ4" s="41">
        <v>0</v>
      </c>
      <c r="ER4" s="41">
        <v>0</v>
      </c>
      <c r="ES4" s="41"/>
      <c r="ET4" s="41"/>
      <c r="EU4" s="41"/>
      <c r="EV4" s="41"/>
      <c r="EW4" s="41">
        <v>0</v>
      </c>
      <c r="EX4" s="41">
        <v>0</v>
      </c>
      <c r="EY4" s="41"/>
      <c r="EZ4" s="41"/>
      <c r="FA4" s="41"/>
      <c r="FB4" s="41"/>
      <c r="FC4" s="41">
        <v>0</v>
      </c>
      <c r="FD4" s="41">
        <v>0</v>
      </c>
      <c r="FE4" s="41"/>
      <c r="FF4" s="41"/>
      <c r="FG4" s="41"/>
      <c r="FH4" s="41"/>
      <c r="FI4" s="41">
        <v>0</v>
      </c>
      <c r="FJ4" s="41">
        <v>0</v>
      </c>
      <c r="FK4" s="41"/>
      <c r="FL4" s="41"/>
      <c r="FM4" s="41"/>
      <c r="FN4" s="41"/>
      <c r="FO4" s="41">
        <v>0</v>
      </c>
      <c r="FP4" s="41">
        <v>0</v>
      </c>
      <c r="FQ4" s="41"/>
      <c r="FR4" s="41"/>
      <c r="FS4" s="41"/>
      <c r="FT4" s="41"/>
      <c r="FU4" s="41">
        <v>0</v>
      </c>
      <c r="FV4" s="41">
        <v>0</v>
      </c>
      <c r="FW4" s="41"/>
      <c r="FX4" s="41">
        <v>44341.38956325232</v>
      </c>
      <c r="FY4" s="41">
        <v>44341.38956325232</v>
      </c>
      <c r="FZ4" s="41"/>
      <c r="GA4" s="83" t="s">
        <v>8</v>
      </c>
      <c r="GB4" s="83" t="s">
        <v>8</v>
      </c>
      <c r="GC4" s="83" t="s">
        <v>8</v>
      </c>
      <c r="GD4" s="83" t="s">
        <v>9</v>
      </c>
      <c r="GE4" s="83" t="s">
        <v>9</v>
      </c>
      <c r="GF4" s="83" t="s">
        <v>9</v>
      </c>
      <c r="GG4" s="83" t="s">
        <v>9</v>
      </c>
      <c r="GH4" s="83" t="s">
        <v>9</v>
      </c>
      <c r="GI4" s="83" t="s">
        <v>9</v>
      </c>
      <c r="GJ4" s="83" t="s">
        <v>9</v>
      </c>
      <c r="GK4" s="83" t="s">
        <v>9</v>
      </c>
      <c r="GL4" s="83" t="s">
        <v>9</v>
      </c>
      <c r="GM4" s="83" t="s">
        <v>9</v>
      </c>
      <c r="GN4" s="83" t="s">
        <v>9</v>
      </c>
      <c r="GO4" s="83" t="s">
        <v>9</v>
      </c>
      <c r="GP4" s="83" t="s">
        <v>9</v>
      </c>
      <c r="GQ4" s="83" t="s">
        <v>9</v>
      </c>
      <c r="GR4" s="83" t="s">
        <v>9</v>
      </c>
      <c r="GS4" s="83" t="s">
        <v>9</v>
      </c>
      <c r="GT4" s="83" t="s">
        <v>9</v>
      </c>
      <c r="GU4" s="83" t="s">
        <v>9</v>
      </c>
      <c r="GV4" s="83" t="s">
        <v>9</v>
      </c>
      <c r="GY4">
        <v>0</v>
      </c>
      <c r="GZ4">
        <v>0</v>
      </c>
      <c r="HA4">
        <v>0</v>
      </c>
      <c r="HB4">
        <v>14.024050833337242</v>
      </c>
      <c r="HC4">
        <v>44317</v>
      </c>
      <c r="HD4">
        <v>44317</v>
      </c>
      <c r="HE4" t="s">
        <v>257</v>
      </c>
    </row>
    <row r="5" spans="1:213">
      <c r="A5">
        <v>4</v>
      </c>
      <c r="B5" t="s">
        <v>223</v>
      </c>
      <c r="C5" t="s">
        <v>11</v>
      </c>
      <c r="D5" t="s">
        <v>258</v>
      </c>
      <c r="E5" s="41" t="s">
        <v>259</v>
      </c>
      <c r="F5" s="41" t="s">
        <v>260</v>
      </c>
      <c r="G5" s="41" t="s">
        <v>261</v>
      </c>
      <c r="H5" s="41">
        <v>44312</v>
      </c>
      <c r="I5" s="41">
        <v>44371</v>
      </c>
      <c r="J5">
        <v>84678730</v>
      </c>
      <c r="K5">
        <v>19984318</v>
      </c>
      <c r="L5" s="41">
        <v>104663048</v>
      </c>
      <c r="M5">
        <v>84678730</v>
      </c>
      <c r="N5">
        <v>19984318</v>
      </c>
      <c r="O5">
        <v>104663048</v>
      </c>
      <c r="P5">
        <v>104663048</v>
      </c>
      <c r="Q5">
        <v>275</v>
      </c>
      <c r="R5">
        <v>0</v>
      </c>
      <c r="S5" t="s">
        <v>262</v>
      </c>
      <c r="T5" t="s">
        <v>263</v>
      </c>
      <c r="U5" t="s">
        <v>264</v>
      </c>
      <c r="W5">
        <v>100</v>
      </c>
      <c r="X5" s="11">
        <v>44169</v>
      </c>
      <c r="Y5" s="11">
        <v>44176</v>
      </c>
      <c r="AB5">
        <v>8</v>
      </c>
      <c r="AC5">
        <v>174</v>
      </c>
      <c r="AD5">
        <v>0</v>
      </c>
      <c r="AE5" t="s">
        <v>231</v>
      </c>
      <c r="AH5" t="s">
        <v>266</v>
      </c>
      <c r="AI5" t="s">
        <v>267</v>
      </c>
      <c r="AJ5">
        <v>7</v>
      </c>
      <c r="AK5">
        <v>0</v>
      </c>
      <c r="AL5">
        <v>7</v>
      </c>
      <c r="AM5">
        <v>0</v>
      </c>
      <c r="AN5">
        <v>56</v>
      </c>
      <c r="AO5" t="s">
        <v>268</v>
      </c>
      <c r="AQ5" s="11">
        <v>44197</v>
      </c>
      <c r="AR5" s="41" t="s">
        <v>230</v>
      </c>
      <c r="AS5" s="41" t="s">
        <v>234</v>
      </c>
      <c r="AT5" s="41" t="s">
        <v>235</v>
      </c>
      <c r="AU5" s="41"/>
      <c r="AV5" s="41"/>
      <c r="AW5" s="41"/>
      <c r="AX5" s="41"/>
      <c r="AY5" s="41"/>
      <c r="AZ5" s="41"/>
      <c r="BA5" s="41">
        <v>44281.442955104169</v>
      </c>
      <c r="BB5" s="41" t="s">
        <v>236</v>
      </c>
      <c r="BC5" s="41" t="s">
        <v>236</v>
      </c>
      <c r="BD5" s="41" t="s">
        <v>269</v>
      </c>
      <c r="BE5" s="41" t="s">
        <v>270</v>
      </c>
      <c r="BF5" s="41"/>
      <c r="BG5" s="41">
        <v>44281.442955104169</v>
      </c>
      <c r="BH5" s="41">
        <v>44281.449477754628</v>
      </c>
      <c r="BI5" s="41">
        <v>44286.628326087965</v>
      </c>
      <c r="BJ5" s="41" t="s">
        <v>239</v>
      </c>
      <c r="BK5" s="41">
        <v>66.013366458326345</v>
      </c>
      <c r="BL5" s="41">
        <v>62.760055740742246</v>
      </c>
      <c r="BM5" s="41"/>
      <c r="BN5" s="41"/>
      <c r="BO5" s="41"/>
      <c r="BP5" s="41"/>
      <c r="BQ5" s="41">
        <v>0</v>
      </c>
      <c r="BR5" s="41">
        <v>0</v>
      </c>
      <c r="BS5" s="41"/>
      <c r="BT5" s="41"/>
      <c r="BU5" s="41"/>
      <c r="BV5" s="41"/>
      <c r="BW5" s="41">
        <v>0</v>
      </c>
      <c r="BX5" s="41">
        <v>0</v>
      </c>
      <c r="BY5" s="41"/>
      <c r="BZ5" s="41"/>
      <c r="CA5" s="41"/>
      <c r="CB5" s="41"/>
      <c r="CC5" s="41">
        <v>0</v>
      </c>
      <c r="CD5" s="41">
        <v>0</v>
      </c>
      <c r="CE5" s="41"/>
      <c r="CF5" s="41"/>
      <c r="CG5" s="41"/>
      <c r="CH5" s="41"/>
      <c r="CI5" s="41">
        <v>0</v>
      </c>
      <c r="CJ5" s="41">
        <v>0</v>
      </c>
      <c r="CK5" s="41"/>
      <c r="CL5" s="41"/>
      <c r="CM5" s="41"/>
      <c r="CN5" s="41"/>
      <c r="CO5" s="41">
        <v>0</v>
      </c>
      <c r="CP5" s="41">
        <v>0</v>
      </c>
      <c r="CQ5" s="41"/>
      <c r="CR5" s="41"/>
      <c r="CS5" s="41"/>
      <c r="CT5" s="41"/>
      <c r="CU5" s="41">
        <v>0</v>
      </c>
      <c r="CV5" s="41">
        <v>0</v>
      </c>
      <c r="CW5" s="41"/>
      <c r="CX5" s="41"/>
      <c r="CY5" s="41"/>
      <c r="CZ5" s="41"/>
      <c r="DA5" s="41">
        <v>0</v>
      </c>
      <c r="DB5" s="41">
        <v>0</v>
      </c>
      <c r="DC5" s="41"/>
      <c r="DD5" s="41"/>
      <c r="DE5" s="41"/>
      <c r="DF5" s="41"/>
      <c r="DG5" s="41">
        <v>0</v>
      </c>
      <c r="DH5" s="41">
        <v>0</v>
      </c>
      <c r="DI5" s="41"/>
      <c r="DJ5" s="41"/>
      <c r="DK5" s="41"/>
      <c r="DL5" s="41"/>
      <c r="DM5" s="41">
        <v>0</v>
      </c>
      <c r="DN5" s="41">
        <v>0</v>
      </c>
      <c r="DO5" s="41"/>
      <c r="DP5" s="41"/>
      <c r="DQ5" s="41"/>
      <c r="DR5" s="41"/>
      <c r="DS5" s="41">
        <v>0</v>
      </c>
      <c r="DT5" s="41">
        <v>0</v>
      </c>
      <c r="DU5" s="41"/>
      <c r="DV5" s="41"/>
      <c r="DW5" s="41"/>
      <c r="DX5" s="41"/>
      <c r="DY5" s="41">
        <v>0</v>
      </c>
      <c r="DZ5" s="41">
        <v>0</v>
      </c>
      <c r="EA5" s="41"/>
      <c r="EB5" s="41"/>
      <c r="EC5" s="41"/>
      <c r="ED5" s="41"/>
      <c r="EE5" s="41">
        <v>0</v>
      </c>
      <c r="EF5" s="41">
        <v>0</v>
      </c>
      <c r="EG5" s="41"/>
      <c r="EH5" s="41"/>
      <c r="EI5" s="41"/>
      <c r="EJ5" s="41"/>
      <c r="EK5" s="41">
        <v>0</v>
      </c>
      <c r="EL5" s="41">
        <v>0</v>
      </c>
      <c r="EM5" s="41"/>
      <c r="EN5" s="41"/>
      <c r="EO5" s="41"/>
      <c r="EP5" s="41"/>
      <c r="EQ5" s="41">
        <v>0</v>
      </c>
      <c r="ER5" s="41">
        <v>0</v>
      </c>
      <c r="ES5" s="41"/>
      <c r="ET5" s="41"/>
      <c r="EU5" s="41"/>
      <c r="EV5" s="41"/>
      <c r="EW5" s="41">
        <v>0</v>
      </c>
      <c r="EX5" s="41">
        <v>0</v>
      </c>
      <c r="EY5" s="41"/>
      <c r="EZ5" s="41"/>
      <c r="FA5" s="41"/>
      <c r="FB5" s="41"/>
      <c r="FC5" s="41">
        <v>0</v>
      </c>
      <c r="FD5" s="41">
        <v>0</v>
      </c>
      <c r="FE5" s="41"/>
      <c r="FF5" s="41"/>
      <c r="FG5" s="41"/>
      <c r="FH5" s="41"/>
      <c r="FI5" s="41">
        <v>0</v>
      </c>
      <c r="FJ5" s="41">
        <v>0</v>
      </c>
      <c r="FK5" s="41"/>
      <c r="FL5" s="41"/>
      <c r="FM5" s="41"/>
      <c r="FN5" s="41"/>
      <c r="FO5" s="41">
        <v>0</v>
      </c>
      <c r="FP5" s="41">
        <v>0</v>
      </c>
      <c r="FQ5" s="41"/>
      <c r="FR5" s="41"/>
      <c r="FS5" s="41"/>
      <c r="FT5" s="41"/>
      <c r="FU5" s="41">
        <v>0</v>
      </c>
      <c r="FV5" s="41">
        <v>0</v>
      </c>
      <c r="FW5" s="41"/>
      <c r="FX5" s="41">
        <v>44347.456321562495</v>
      </c>
      <c r="FY5" s="41">
        <v>44347.456321562495</v>
      </c>
      <c r="FZ5" s="41"/>
      <c r="GA5" s="83" t="s">
        <v>8</v>
      </c>
      <c r="GB5" s="83" t="s">
        <v>8</v>
      </c>
      <c r="GC5" s="83" t="s">
        <v>8</v>
      </c>
      <c r="GD5" s="83" t="s">
        <v>9</v>
      </c>
      <c r="GE5" s="83" t="s">
        <v>9</v>
      </c>
      <c r="GF5" s="83" t="s">
        <v>9</v>
      </c>
      <c r="GG5" s="83" t="s">
        <v>9</v>
      </c>
      <c r="GH5" s="83" t="s">
        <v>9</v>
      </c>
      <c r="GI5" s="83" t="s">
        <v>9</v>
      </c>
      <c r="GJ5" s="83" t="s">
        <v>9</v>
      </c>
      <c r="GK5" s="83" t="s">
        <v>9</v>
      </c>
      <c r="GL5" s="83" t="s">
        <v>9</v>
      </c>
      <c r="GM5" s="83" t="s">
        <v>9</v>
      </c>
      <c r="GN5" s="83" t="s">
        <v>9</v>
      </c>
      <c r="GO5" s="83" t="s">
        <v>9</v>
      </c>
      <c r="GP5" s="83" t="s">
        <v>9</v>
      </c>
      <c r="GQ5" s="83" t="s">
        <v>9</v>
      </c>
      <c r="GR5" s="83" t="s">
        <v>9</v>
      </c>
      <c r="GS5" s="83" t="s">
        <v>9</v>
      </c>
      <c r="GT5" s="83" t="s">
        <v>9</v>
      </c>
      <c r="GU5" s="83" t="s">
        <v>9</v>
      </c>
      <c r="GV5" s="83" t="s">
        <v>9</v>
      </c>
      <c r="GY5">
        <v>0</v>
      </c>
      <c r="GZ5">
        <v>0</v>
      </c>
      <c r="HA5">
        <v>44344.203010844911</v>
      </c>
      <c r="HB5">
        <v>66.013366458326345</v>
      </c>
      <c r="HC5">
        <v>44317</v>
      </c>
      <c r="HD5">
        <v>44317</v>
      </c>
      <c r="HE5" t="s">
        <v>240</v>
      </c>
    </row>
    <row r="6" spans="1:213">
      <c r="A6">
        <v>4</v>
      </c>
      <c r="B6" t="s">
        <v>223</v>
      </c>
      <c r="C6" t="s">
        <v>11</v>
      </c>
      <c r="D6" t="s">
        <v>271</v>
      </c>
      <c r="E6" s="41" t="s">
        <v>272</v>
      </c>
      <c r="F6" s="41" t="s">
        <v>260</v>
      </c>
      <c r="G6" s="41" t="s">
        <v>261</v>
      </c>
      <c r="H6" s="41">
        <v>44312</v>
      </c>
      <c r="I6" s="41">
        <v>44371</v>
      </c>
      <c r="J6">
        <v>727074065</v>
      </c>
      <c r="K6">
        <v>163186763</v>
      </c>
      <c r="L6" s="41">
        <v>890260828</v>
      </c>
      <c r="M6">
        <v>727074065</v>
      </c>
      <c r="N6">
        <v>163186763</v>
      </c>
      <c r="O6">
        <v>890260828</v>
      </c>
      <c r="P6">
        <v>890260828</v>
      </c>
      <c r="Q6">
        <v>1762</v>
      </c>
      <c r="R6">
        <v>0</v>
      </c>
      <c r="S6" t="s">
        <v>262</v>
      </c>
      <c r="T6" t="s">
        <v>273</v>
      </c>
      <c r="U6" t="s">
        <v>264</v>
      </c>
      <c r="W6">
        <v>100</v>
      </c>
      <c r="X6" s="11">
        <v>44232</v>
      </c>
      <c r="Y6" s="11">
        <v>44247</v>
      </c>
      <c r="AB6">
        <v>16</v>
      </c>
      <c r="AC6">
        <v>103</v>
      </c>
      <c r="AD6">
        <v>0</v>
      </c>
      <c r="AE6" t="s">
        <v>231</v>
      </c>
      <c r="AH6" t="s">
        <v>274</v>
      </c>
      <c r="AI6" t="s">
        <v>275</v>
      </c>
      <c r="AJ6">
        <v>36</v>
      </c>
      <c r="AK6">
        <v>0</v>
      </c>
      <c r="AL6">
        <v>35</v>
      </c>
      <c r="AM6">
        <v>0</v>
      </c>
      <c r="AN6">
        <v>280</v>
      </c>
      <c r="AO6" t="s">
        <v>276</v>
      </c>
      <c r="AR6" s="41" t="s">
        <v>230</v>
      </c>
      <c r="AS6" s="41" t="s">
        <v>234</v>
      </c>
      <c r="AT6" s="41" t="s">
        <v>235</v>
      </c>
      <c r="AU6" s="41"/>
      <c r="AV6" s="41"/>
      <c r="AW6" s="41"/>
      <c r="AX6" s="41"/>
      <c r="AY6" s="41" t="s">
        <v>935</v>
      </c>
      <c r="AZ6" s="41"/>
      <c r="BA6" s="41">
        <v>44281.443025358793</v>
      </c>
      <c r="BB6" s="41" t="s">
        <v>236</v>
      </c>
      <c r="BC6" s="41" t="s">
        <v>236</v>
      </c>
      <c r="BD6" s="41" t="s">
        <v>277</v>
      </c>
      <c r="BE6" s="41" t="s">
        <v>278</v>
      </c>
      <c r="BF6" s="41"/>
      <c r="BG6" s="41">
        <v>44281.443025358793</v>
      </c>
      <c r="BH6" s="41">
        <v>44281.449501712967</v>
      </c>
      <c r="BI6" s="41">
        <v>44286.628431296296</v>
      </c>
      <c r="BJ6" s="41" t="s">
        <v>239</v>
      </c>
      <c r="BK6" s="41">
        <v>66.013423888893158</v>
      </c>
      <c r="BL6" s="41">
        <v>62.759950532410585</v>
      </c>
      <c r="BM6" s="41"/>
      <c r="BN6" s="41"/>
      <c r="BO6" s="41"/>
      <c r="BP6" s="41"/>
      <c r="BQ6" s="41">
        <v>0</v>
      </c>
      <c r="BR6" s="41">
        <v>0</v>
      </c>
      <c r="BS6" s="41"/>
      <c r="BT6" s="41"/>
      <c r="BU6" s="41"/>
      <c r="BV6" s="41"/>
      <c r="BW6" s="41">
        <v>0</v>
      </c>
      <c r="BX6" s="41">
        <v>0</v>
      </c>
      <c r="BY6" s="41"/>
      <c r="BZ6" s="41"/>
      <c r="CA6" s="41"/>
      <c r="CB6" s="41"/>
      <c r="CC6" s="41">
        <v>0</v>
      </c>
      <c r="CD6" s="41">
        <v>0</v>
      </c>
      <c r="CE6" s="41"/>
      <c r="CF6" s="41"/>
      <c r="CG6" s="41"/>
      <c r="CH6" s="41"/>
      <c r="CI6" s="41">
        <v>0</v>
      </c>
      <c r="CJ6" s="41">
        <v>0</v>
      </c>
      <c r="CK6" s="41"/>
      <c r="CL6" s="41"/>
      <c r="CM6" s="41"/>
      <c r="CN6" s="41"/>
      <c r="CO6" s="41">
        <v>0</v>
      </c>
      <c r="CP6" s="41">
        <v>0</v>
      </c>
      <c r="CQ6" s="41"/>
      <c r="CR6" s="41"/>
      <c r="CS6" s="41"/>
      <c r="CT6" s="41"/>
      <c r="CU6" s="41">
        <v>0</v>
      </c>
      <c r="CV6" s="41">
        <v>0</v>
      </c>
      <c r="CW6" s="41"/>
      <c r="CX6" s="41"/>
      <c r="CY6" s="41"/>
      <c r="CZ6" s="41"/>
      <c r="DA6" s="41">
        <v>0</v>
      </c>
      <c r="DB6" s="41">
        <v>0</v>
      </c>
      <c r="DC6" s="41"/>
      <c r="DD6" s="41"/>
      <c r="DE6" s="41"/>
      <c r="DF6" s="41"/>
      <c r="DG6" s="41">
        <v>0</v>
      </c>
      <c r="DH6" s="41">
        <v>0</v>
      </c>
      <c r="DI6" s="41"/>
      <c r="DJ6" s="41"/>
      <c r="DK6" s="41"/>
      <c r="DL6" s="41"/>
      <c r="DM6" s="41">
        <v>0</v>
      </c>
      <c r="DN6" s="41">
        <v>0</v>
      </c>
      <c r="DO6" s="41"/>
      <c r="DP6" s="41"/>
      <c r="DQ6" s="41"/>
      <c r="DR6" s="41"/>
      <c r="DS6" s="41">
        <v>0</v>
      </c>
      <c r="DT6" s="41">
        <v>0</v>
      </c>
      <c r="DU6" s="41"/>
      <c r="DV6" s="41"/>
      <c r="DW6" s="41"/>
      <c r="DX6" s="41"/>
      <c r="DY6" s="41">
        <v>0</v>
      </c>
      <c r="DZ6" s="41">
        <v>0</v>
      </c>
      <c r="EA6" s="41"/>
      <c r="EB6" s="41"/>
      <c r="EC6" s="41"/>
      <c r="ED6" s="41"/>
      <c r="EE6" s="41">
        <v>0</v>
      </c>
      <c r="EF6" s="41">
        <v>0</v>
      </c>
      <c r="EG6" s="41"/>
      <c r="EH6" s="41"/>
      <c r="EI6" s="41"/>
      <c r="EJ6" s="41"/>
      <c r="EK6" s="41">
        <v>0</v>
      </c>
      <c r="EL6" s="41">
        <v>0</v>
      </c>
      <c r="EM6" s="41"/>
      <c r="EN6" s="41"/>
      <c r="EO6" s="41"/>
      <c r="EP6" s="41"/>
      <c r="EQ6" s="41">
        <v>0</v>
      </c>
      <c r="ER6" s="41">
        <v>0</v>
      </c>
      <c r="ES6" s="41"/>
      <c r="ET6" s="41"/>
      <c r="EU6" s="41"/>
      <c r="EV6" s="41"/>
      <c r="EW6" s="41">
        <v>0</v>
      </c>
      <c r="EX6" s="41">
        <v>0</v>
      </c>
      <c r="EY6" s="41"/>
      <c r="EZ6" s="41"/>
      <c r="FA6" s="41"/>
      <c r="FB6" s="41"/>
      <c r="FC6" s="41">
        <v>0</v>
      </c>
      <c r="FD6" s="41">
        <v>0</v>
      </c>
      <c r="FE6" s="41"/>
      <c r="FF6" s="41"/>
      <c r="FG6" s="41"/>
      <c r="FH6" s="41"/>
      <c r="FI6" s="41">
        <v>0</v>
      </c>
      <c r="FJ6" s="41">
        <v>0</v>
      </c>
      <c r="FK6" s="41"/>
      <c r="FL6" s="41"/>
      <c r="FM6" s="41"/>
      <c r="FN6" s="41"/>
      <c r="FO6" s="41">
        <v>0</v>
      </c>
      <c r="FP6" s="41">
        <v>0</v>
      </c>
      <c r="FQ6" s="41"/>
      <c r="FR6" s="41"/>
      <c r="FS6" s="41"/>
      <c r="FT6" s="41"/>
      <c r="FU6" s="41">
        <v>0</v>
      </c>
      <c r="FV6" s="41">
        <v>0</v>
      </c>
      <c r="FW6" s="41"/>
      <c r="FX6" s="41">
        <v>44347.456449247686</v>
      </c>
      <c r="FY6" s="41">
        <v>44347.456449247686</v>
      </c>
      <c r="FZ6" s="41"/>
      <c r="GA6" s="83" t="s">
        <v>8</v>
      </c>
      <c r="GB6" s="83" t="s">
        <v>8</v>
      </c>
      <c r="GC6" s="83" t="s">
        <v>8</v>
      </c>
      <c r="GD6" s="83" t="s">
        <v>9</v>
      </c>
      <c r="GE6" s="83" t="s">
        <v>9</v>
      </c>
      <c r="GF6" s="83" t="s">
        <v>9</v>
      </c>
      <c r="GG6" s="83" t="s">
        <v>9</v>
      </c>
      <c r="GH6" s="83" t="s">
        <v>9</v>
      </c>
      <c r="GI6" s="83" t="s">
        <v>9</v>
      </c>
      <c r="GJ6" s="83" t="s">
        <v>9</v>
      </c>
      <c r="GK6" s="83" t="s">
        <v>9</v>
      </c>
      <c r="GL6" s="83" t="s">
        <v>9</v>
      </c>
      <c r="GM6" s="83" t="s">
        <v>9</v>
      </c>
      <c r="GN6" s="83" t="s">
        <v>9</v>
      </c>
      <c r="GO6" s="83" t="s">
        <v>9</v>
      </c>
      <c r="GP6" s="83" t="s">
        <v>9</v>
      </c>
      <c r="GQ6" s="83" t="s">
        <v>9</v>
      </c>
      <c r="GR6" s="83" t="s">
        <v>9</v>
      </c>
      <c r="GS6" s="83" t="s">
        <v>9</v>
      </c>
      <c r="GT6" s="83" t="s">
        <v>9</v>
      </c>
      <c r="GU6" s="83" t="s">
        <v>9</v>
      </c>
      <c r="GV6" s="83" t="s">
        <v>9</v>
      </c>
      <c r="GY6">
        <v>0</v>
      </c>
      <c r="GZ6">
        <v>0</v>
      </c>
      <c r="HA6">
        <v>44344.202975891203</v>
      </c>
      <c r="HB6">
        <v>66.013423888893158</v>
      </c>
      <c r="HC6">
        <v>44317</v>
      </c>
      <c r="HD6">
        <v>44317</v>
      </c>
      <c r="HE6" t="s">
        <v>240</v>
      </c>
    </row>
    <row r="7" spans="1:213">
      <c r="A7">
        <v>6</v>
      </c>
      <c r="B7" t="s">
        <v>223</v>
      </c>
      <c r="C7" t="s">
        <v>6</v>
      </c>
      <c r="D7" t="s">
        <v>279</v>
      </c>
      <c r="E7" s="41" t="s">
        <v>280</v>
      </c>
      <c r="F7" s="41" t="s">
        <v>260</v>
      </c>
      <c r="G7" s="41" t="s">
        <v>281</v>
      </c>
      <c r="H7" s="41">
        <v>44308</v>
      </c>
      <c r="I7" s="41">
        <v>44352</v>
      </c>
      <c r="J7">
        <v>383627910</v>
      </c>
      <c r="K7">
        <v>80055876</v>
      </c>
      <c r="L7" s="41">
        <v>463683786</v>
      </c>
      <c r="M7">
        <v>383627910</v>
      </c>
      <c r="N7">
        <v>80055876</v>
      </c>
      <c r="O7">
        <v>463683786</v>
      </c>
      <c r="P7">
        <v>463683786</v>
      </c>
      <c r="Q7">
        <v>975</v>
      </c>
      <c r="R7">
        <v>0</v>
      </c>
      <c r="S7" t="s">
        <v>282</v>
      </c>
      <c r="T7" t="s">
        <v>283</v>
      </c>
      <c r="U7" t="s">
        <v>229</v>
      </c>
      <c r="W7">
        <v>100</v>
      </c>
      <c r="X7" s="11">
        <v>44216</v>
      </c>
      <c r="Y7" s="11">
        <v>44247</v>
      </c>
      <c r="AB7">
        <v>32</v>
      </c>
      <c r="AC7">
        <v>103</v>
      </c>
      <c r="AD7">
        <v>0</v>
      </c>
      <c r="AE7" t="s">
        <v>231</v>
      </c>
      <c r="AH7" t="s">
        <v>284</v>
      </c>
      <c r="AI7" t="s">
        <v>285</v>
      </c>
      <c r="AJ7">
        <v>25</v>
      </c>
      <c r="AK7">
        <v>0</v>
      </c>
      <c r="AL7">
        <v>25</v>
      </c>
      <c r="AM7">
        <v>0</v>
      </c>
      <c r="AN7">
        <v>200</v>
      </c>
      <c r="AO7" t="s">
        <v>286</v>
      </c>
      <c r="AR7" s="41" t="s">
        <v>230</v>
      </c>
      <c r="AS7" s="41" t="s">
        <v>234</v>
      </c>
      <c r="AT7" s="41" t="s">
        <v>235</v>
      </c>
      <c r="AU7" s="41"/>
      <c r="AV7" s="41"/>
      <c r="AW7" s="41"/>
      <c r="AX7" s="41"/>
      <c r="AY7" s="41"/>
      <c r="AZ7" s="41"/>
      <c r="BA7" s="41">
        <v>44281.443047974535</v>
      </c>
      <c r="BB7" s="41" t="s">
        <v>236</v>
      </c>
      <c r="BC7" s="41" t="s">
        <v>236</v>
      </c>
      <c r="BD7" s="41" t="s">
        <v>287</v>
      </c>
      <c r="BE7" s="41" t="s">
        <v>288</v>
      </c>
      <c r="BF7" s="41"/>
      <c r="BG7" s="41">
        <v>44281.443047974535</v>
      </c>
      <c r="BH7" s="41">
        <v>44281.443047974535</v>
      </c>
      <c r="BI7" s="41">
        <v>44286.628603831021</v>
      </c>
      <c r="BJ7" s="41" t="s">
        <v>239</v>
      </c>
      <c r="BK7" s="41">
        <v>5.1855558564857347</v>
      </c>
      <c r="BL7" s="41">
        <v>26.986743009256315</v>
      </c>
      <c r="BM7" s="41">
        <v>44313.615346840277</v>
      </c>
      <c r="BN7" s="41">
        <v>44313.615346840277</v>
      </c>
      <c r="BO7" s="41">
        <v>44313.632549861111</v>
      </c>
      <c r="BP7" s="41">
        <v>44313.632549861111</v>
      </c>
      <c r="BQ7" s="41">
        <v>33.841248668977642</v>
      </c>
      <c r="BR7" s="41">
        <v>35.755832662034663</v>
      </c>
      <c r="BS7" s="41"/>
      <c r="BT7" s="41"/>
      <c r="BU7" s="41"/>
      <c r="BV7" s="41"/>
      <c r="BW7" s="41">
        <v>0</v>
      </c>
      <c r="BX7" s="41">
        <v>0</v>
      </c>
      <c r="BY7" s="41"/>
      <c r="BZ7" s="41"/>
      <c r="CA7" s="41"/>
      <c r="CB7" s="41"/>
      <c r="CC7" s="41">
        <v>0</v>
      </c>
      <c r="CD7" s="41">
        <v>0</v>
      </c>
      <c r="CE7" s="41"/>
      <c r="CF7" s="41"/>
      <c r="CG7" s="41"/>
      <c r="CH7" s="41"/>
      <c r="CI7" s="41">
        <v>0</v>
      </c>
      <c r="CJ7" s="41">
        <v>0</v>
      </c>
      <c r="CK7" s="41"/>
      <c r="CL7" s="41"/>
      <c r="CM7" s="41"/>
      <c r="CN7" s="41"/>
      <c r="CO7" s="41">
        <v>0</v>
      </c>
      <c r="CP7" s="41">
        <v>0</v>
      </c>
      <c r="CQ7" s="41"/>
      <c r="CR7" s="41"/>
      <c r="CS7" s="41"/>
      <c r="CT7" s="41"/>
      <c r="CU7" s="41">
        <v>0</v>
      </c>
      <c r="CV7" s="41">
        <v>0</v>
      </c>
      <c r="CW7" s="41"/>
      <c r="CX7" s="41"/>
      <c r="CY7" s="41"/>
      <c r="CZ7" s="41"/>
      <c r="DA7" s="41">
        <v>0</v>
      </c>
      <c r="DB7" s="41">
        <v>0</v>
      </c>
      <c r="DC7" s="41"/>
      <c r="DD7" s="41"/>
      <c r="DE7" s="41"/>
      <c r="DF7" s="41"/>
      <c r="DG7" s="41">
        <v>0</v>
      </c>
      <c r="DH7" s="41">
        <v>0</v>
      </c>
      <c r="DI7" s="41"/>
      <c r="DJ7" s="41"/>
      <c r="DK7" s="41"/>
      <c r="DL7" s="41"/>
      <c r="DM7" s="41">
        <v>0</v>
      </c>
      <c r="DN7" s="41">
        <v>0</v>
      </c>
      <c r="DO7" s="41"/>
      <c r="DP7" s="41"/>
      <c r="DQ7" s="41"/>
      <c r="DR7" s="41"/>
      <c r="DS7" s="41">
        <v>0</v>
      </c>
      <c r="DT7" s="41">
        <v>0</v>
      </c>
      <c r="DU7" s="41"/>
      <c r="DV7" s="41"/>
      <c r="DW7" s="41"/>
      <c r="DX7" s="41"/>
      <c r="DY7" s="41">
        <v>0</v>
      </c>
      <c r="DZ7" s="41">
        <v>0</v>
      </c>
      <c r="EA7" s="41"/>
      <c r="EB7" s="41"/>
      <c r="EC7" s="41"/>
      <c r="ED7" s="41"/>
      <c r="EE7" s="41">
        <v>0</v>
      </c>
      <c r="EF7" s="41">
        <v>0</v>
      </c>
      <c r="EG7" s="41"/>
      <c r="EH7" s="41"/>
      <c r="EI7" s="41"/>
      <c r="EJ7" s="41"/>
      <c r="EK7" s="41">
        <v>0</v>
      </c>
      <c r="EL7" s="41">
        <v>0</v>
      </c>
      <c r="EM7" s="41"/>
      <c r="EN7" s="41"/>
      <c r="EO7" s="41"/>
      <c r="EP7" s="41"/>
      <c r="EQ7" s="41">
        <v>0</v>
      </c>
      <c r="ER7" s="41">
        <v>0</v>
      </c>
      <c r="ES7" s="41"/>
      <c r="ET7" s="41"/>
      <c r="EU7" s="41"/>
      <c r="EV7" s="41"/>
      <c r="EW7" s="41">
        <v>0</v>
      </c>
      <c r="EX7" s="41">
        <v>0</v>
      </c>
      <c r="EY7" s="41"/>
      <c r="EZ7" s="41"/>
      <c r="FA7" s="41"/>
      <c r="FB7" s="41"/>
      <c r="FC7" s="41">
        <v>0</v>
      </c>
      <c r="FD7" s="41">
        <v>0</v>
      </c>
      <c r="FE7" s="41"/>
      <c r="FF7" s="41"/>
      <c r="FG7" s="41"/>
      <c r="FH7" s="41"/>
      <c r="FI7" s="41">
        <v>0</v>
      </c>
      <c r="FJ7" s="41">
        <v>0</v>
      </c>
      <c r="FK7" s="41"/>
      <c r="FL7" s="41"/>
      <c r="FM7" s="41"/>
      <c r="FN7" s="41"/>
      <c r="FO7" s="41">
        <v>0</v>
      </c>
      <c r="FP7" s="41">
        <v>0</v>
      </c>
      <c r="FQ7" s="41"/>
      <c r="FR7" s="41"/>
      <c r="FS7" s="41"/>
      <c r="FT7" s="41"/>
      <c r="FU7" s="41">
        <v>0</v>
      </c>
      <c r="FV7" s="41">
        <v>0</v>
      </c>
      <c r="FW7" s="41"/>
      <c r="FX7" s="41">
        <v>44347.456595509255</v>
      </c>
      <c r="FY7" s="41">
        <v>44347.456595509255</v>
      </c>
      <c r="FZ7" s="41"/>
      <c r="GA7" s="83" t="s">
        <v>8</v>
      </c>
      <c r="GB7" s="83" t="s">
        <v>8</v>
      </c>
      <c r="GC7" s="83" t="s">
        <v>8</v>
      </c>
      <c r="GD7" s="83" t="s">
        <v>9</v>
      </c>
      <c r="GE7" s="83" t="s">
        <v>9</v>
      </c>
      <c r="GF7" s="83" t="s">
        <v>9</v>
      </c>
      <c r="GG7" s="83" t="s">
        <v>9</v>
      </c>
      <c r="GH7" s="83" t="s">
        <v>9</v>
      </c>
      <c r="GI7" s="83" t="s">
        <v>9</v>
      </c>
      <c r="GJ7" s="83" t="s">
        <v>9</v>
      </c>
      <c r="GK7" s="83" t="s">
        <v>9</v>
      </c>
      <c r="GL7" s="83" t="s">
        <v>9</v>
      </c>
      <c r="GM7" s="83" t="s">
        <v>9</v>
      </c>
      <c r="GN7" s="83" t="s">
        <v>9</v>
      </c>
      <c r="GO7" s="83" t="s">
        <v>9</v>
      </c>
      <c r="GP7" s="83" t="s">
        <v>9</v>
      </c>
      <c r="GQ7" s="83" t="s">
        <v>9</v>
      </c>
      <c r="GR7" s="83" t="s">
        <v>9</v>
      </c>
      <c r="GS7" s="83" t="s">
        <v>9</v>
      </c>
      <c r="GT7" s="83" t="s">
        <v>9</v>
      </c>
      <c r="GU7" s="83" t="s">
        <v>9</v>
      </c>
      <c r="GV7" s="83" t="s">
        <v>9</v>
      </c>
      <c r="GY7">
        <v>0</v>
      </c>
      <c r="GZ7">
        <v>0</v>
      </c>
      <c r="HA7">
        <v>44344.185623645826</v>
      </c>
      <c r="HB7">
        <v>39.026804525463376</v>
      </c>
      <c r="HC7">
        <v>44317</v>
      </c>
      <c r="HD7">
        <v>44317</v>
      </c>
      <c r="HE7" t="s">
        <v>240</v>
      </c>
    </row>
    <row r="8" spans="1:213">
      <c r="A8">
        <v>7</v>
      </c>
      <c r="B8" t="s">
        <v>223</v>
      </c>
      <c r="C8" t="s">
        <v>6</v>
      </c>
      <c r="D8" t="s">
        <v>289</v>
      </c>
      <c r="E8" s="41" t="s">
        <v>290</v>
      </c>
      <c r="F8" s="41" t="s">
        <v>260</v>
      </c>
      <c r="G8" s="41" t="s">
        <v>281</v>
      </c>
      <c r="H8" s="41">
        <v>44308</v>
      </c>
      <c r="I8" s="41">
        <v>44352</v>
      </c>
      <c r="J8">
        <v>331629764</v>
      </c>
      <c r="K8">
        <v>67298587</v>
      </c>
      <c r="L8" s="41">
        <v>398928351</v>
      </c>
      <c r="M8">
        <v>331629764</v>
      </c>
      <c r="N8">
        <v>67298587</v>
      </c>
      <c r="O8">
        <v>398928351</v>
      </c>
      <c r="P8">
        <v>398928351</v>
      </c>
      <c r="Q8">
        <v>850</v>
      </c>
      <c r="R8">
        <v>0</v>
      </c>
      <c r="S8" t="s">
        <v>291</v>
      </c>
      <c r="T8" t="s">
        <v>292</v>
      </c>
      <c r="U8" t="s">
        <v>229</v>
      </c>
      <c r="W8">
        <v>100</v>
      </c>
      <c r="Y8" s="11">
        <v>44216</v>
      </c>
      <c r="AB8">
        <v>44217</v>
      </c>
      <c r="AC8">
        <v>134</v>
      </c>
      <c r="AD8">
        <v>0</v>
      </c>
      <c r="AE8" t="s">
        <v>231</v>
      </c>
      <c r="AH8" t="s">
        <v>293</v>
      </c>
      <c r="AI8" t="s">
        <v>294</v>
      </c>
      <c r="AJ8">
        <v>20</v>
      </c>
      <c r="AK8">
        <v>0</v>
      </c>
      <c r="AL8">
        <v>20</v>
      </c>
      <c r="AM8">
        <v>0</v>
      </c>
      <c r="AN8">
        <v>160</v>
      </c>
      <c r="AO8" t="s">
        <v>295</v>
      </c>
      <c r="AR8" s="41" t="s">
        <v>230</v>
      </c>
      <c r="AS8" s="41" t="s">
        <v>234</v>
      </c>
      <c r="AT8" s="41" t="s">
        <v>235</v>
      </c>
      <c r="AU8" s="41"/>
      <c r="AV8" s="41"/>
      <c r="AW8" s="41"/>
      <c r="AX8" s="41"/>
      <c r="AY8" s="41"/>
      <c r="AZ8" s="41"/>
      <c r="BA8" s="41">
        <v>44281.443064155093</v>
      </c>
      <c r="BB8" s="41" t="s">
        <v>236</v>
      </c>
      <c r="BC8" s="41" t="s">
        <v>236</v>
      </c>
      <c r="BD8" s="41" t="s">
        <v>296</v>
      </c>
      <c r="BE8" s="41" t="s">
        <v>297</v>
      </c>
      <c r="BF8" s="41"/>
      <c r="BG8" s="41">
        <v>44281.443064155093</v>
      </c>
      <c r="BH8" s="41">
        <v>44281.443064155093</v>
      </c>
      <c r="BI8" s="41">
        <v>44286.628767916671</v>
      </c>
      <c r="BJ8" s="41" t="s">
        <v>239</v>
      </c>
      <c r="BK8" s="41">
        <v>5.1857037615773152</v>
      </c>
      <c r="BL8" s="41">
        <v>26.986841365738655</v>
      </c>
      <c r="BM8" s="41">
        <v>44313.615609282409</v>
      </c>
      <c r="BN8" s="41">
        <v>44313.615609282409</v>
      </c>
      <c r="BO8" s="41">
        <v>44313.632730590281</v>
      </c>
      <c r="BP8" s="41">
        <v>44313.632730590281</v>
      </c>
      <c r="BQ8" s="41">
        <v>33.841112499998417</v>
      </c>
      <c r="BR8" s="41">
        <v>35.755651238425344</v>
      </c>
      <c r="BS8" s="41"/>
      <c r="BT8" s="41"/>
      <c r="BU8" s="41"/>
      <c r="BV8" s="41"/>
      <c r="BW8" s="41">
        <v>0</v>
      </c>
      <c r="BX8" s="41">
        <v>0</v>
      </c>
      <c r="BY8" s="41"/>
      <c r="BZ8" s="41"/>
      <c r="CA8" s="41"/>
      <c r="CB8" s="41"/>
      <c r="CC8" s="41">
        <v>0</v>
      </c>
      <c r="CD8" s="41">
        <v>0</v>
      </c>
      <c r="CE8" s="41"/>
      <c r="CF8" s="41"/>
      <c r="CG8" s="41"/>
      <c r="CH8" s="41"/>
      <c r="CI8" s="41">
        <v>0</v>
      </c>
      <c r="CJ8" s="41">
        <v>0</v>
      </c>
      <c r="CK8" s="41"/>
      <c r="CL8" s="41"/>
      <c r="CM8" s="41"/>
      <c r="CN8" s="41"/>
      <c r="CO8" s="41">
        <v>0</v>
      </c>
      <c r="CP8" s="41">
        <v>0</v>
      </c>
      <c r="CQ8" s="41"/>
      <c r="CR8" s="41"/>
      <c r="CS8" s="41"/>
      <c r="CT8" s="41"/>
      <c r="CU8" s="41">
        <v>0</v>
      </c>
      <c r="CV8" s="41">
        <v>0</v>
      </c>
      <c r="CW8" s="41"/>
      <c r="CX8" s="41"/>
      <c r="CY8" s="41"/>
      <c r="CZ8" s="41"/>
      <c r="DA8" s="41">
        <v>0</v>
      </c>
      <c r="DB8" s="41">
        <v>0</v>
      </c>
      <c r="DC8" s="41"/>
      <c r="DD8" s="41"/>
      <c r="DE8" s="41"/>
      <c r="DF8" s="41"/>
      <c r="DG8" s="41">
        <v>0</v>
      </c>
      <c r="DH8" s="41">
        <v>0</v>
      </c>
      <c r="DI8" s="41"/>
      <c r="DJ8" s="41"/>
      <c r="DK8" s="41"/>
      <c r="DL8" s="41"/>
      <c r="DM8" s="41">
        <v>0</v>
      </c>
      <c r="DN8" s="41">
        <v>0</v>
      </c>
      <c r="DO8" s="41"/>
      <c r="DP8" s="41"/>
      <c r="DQ8" s="41"/>
      <c r="DR8" s="41"/>
      <c r="DS8" s="41">
        <v>0</v>
      </c>
      <c r="DT8" s="41">
        <v>0</v>
      </c>
      <c r="DU8" s="41"/>
      <c r="DV8" s="41"/>
      <c r="DW8" s="41"/>
      <c r="DX8" s="41"/>
      <c r="DY8" s="41">
        <v>0</v>
      </c>
      <c r="DZ8" s="41">
        <v>0</v>
      </c>
      <c r="EA8" s="41"/>
      <c r="EB8" s="41"/>
      <c r="EC8" s="41"/>
      <c r="ED8" s="41"/>
      <c r="EE8" s="41">
        <v>0</v>
      </c>
      <c r="EF8" s="41">
        <v>0</v>
      </c>
      <c r="EG8" s="41"/>
      <c r="EH8" s="41"/>
      <c r="EI8" s="41"/>
      <c r="EJ8" s="41"/>
      <c r="EK8" s="41">
        <v>0</v>
      </c>
      <c r="EL8" s="41">
        <v>0</v>
      </c>
      <c r="EM8" s="41"/>
      <c r="EN8" s="41"/>
      <c r="EO8" s="41"/>
      <c r="EP8" s="41"/>
      <c r="EQ8" s="41">
        <v>0</v>
      </c>
      <c r="ER8" s="41">
        <v>0</v>
      </c>
      <c r="ES8" s="41"/>
      <c r="ET8" s="41"/>
      <c r="EU8" s="41"/>
      <c r="EV8" s="41"/>
      <c r="EW8" s="41">
        <v>0</v>
      </c>
      <c r="EX8" s="41">
        <v>0</v>
      </c>
      <c r="EY8" s="41"/>
      <c r="EZ8" s="41"/>
      <c r="FA8" s="41"/>
      <c r="FB8" s="41"/>
      <c r="FC8" s="41">
        <v>0</v>
      </c>
      <c r="FD8" s="41">
        <v>0</v>
      </c>
      <c r="FE8" s="41"/>
      <c r="FF8" s="41"/>
      <c r="FG8" s="41"/>
      <c r="FH8" s="41"/>
      <c r="FI8" s="41">
        <v>0</v>
      </c>
      <c r="FJ8" s="41">
        <v>0</v>
      </c>
      <c r="FK8" s="41"/>
      <c r="FL8" s="41"/>
      <c r="FM8" s="41"/>
      <c r="FN8" s="41"/>
      <c r="FO8" s="41">
        <v>0</v>
      </c>
      <c r="FP8" s="41">
        <v>0</v>
      </c>
      <c r="FQ8" s="41"/>
      <c r="FR8" s="41"/>
      <c r="FS8" s="41"/>
      <c r="FT8" s="41"/>
      <c r="FU8" s="41">
        <v>0</v>
      </c>
      <c r="FV8" s="41">
        <v>0</v>
      </c>
      <c r="FW8" s="41"/>
      <c r="FX8" s="41">
        <v>44347.456721782408</v>
      </c>
      <c r="FY8" s="41">
        <v>44347.456721782408</v>
      </c>
      <c r="FZ8" s="41"/>
      <c r="GA8" s="83" t="s">
        <v>8</v>
      </c>
      <c r="GB8" s="83" t="s">
        <v>8</v>
      </c>
      <c r="GC8" s="83" t="s">
        <v>8</v>
      </c>
      <c r="GD8" s="83" t="s">
        <v>9</v>
      </c>
      <c r="GE8" s="83" t="s">
        <v>9</v>
      </c>
      <c r="GF8" s="83" t="s">
        <v>9</v>
      </c>
      <c r="GG8" s="83" t="s">
        <v>9</v>
      </c>
      <c r="GH8" s="83" t="s">
        <v>9</v>
      </c>
      <c r="GI8" s="83" t="s">
        <v>9</v>
      </c>
      <c r="GJ8" s="83" t="s">
        <v>9</v>
      </c>
      <c r="GK8" s="83" t="s">
        <v>9</v>
      </c>
      <c r="GL8" s="83" t="s">
        <v>9</v>
      </c>
      <c r="GM8" s="83" t="s">
        <v>9</v>
      </c>
      <c r="GN8" s="83" t="s">
        <v>9</v>
      </c>
      <c r="GO8" s="83" t="s">
        <v>9</v>
      </c>
      <c r="GP8" s="83" t="s">
        <v>9</v>
      </c>
      <c r="GQ8" s="83" t="s">
        <v>9</v>
      </c>
      <c r="GR8" s="83" t="s">
        <v>9</v>
      </c>
      <c r="GS8" s="83" t="s">
        <v>9</v>
      </c>
      <c r="GT8" s="83" t="s">
        <v>9</v>
      </c>
      <c r="GU8" s="83" t="s">
        <v>9</v>
      </c>
      <c r="GV8" s="83" t="s">
        <v>9</v>
      </c>
      <c r="GY8">
        <v>0</v>
      </c>
      <c r="GZ8">
        <v>0</v>
      </c>
      <c r="HA8">
        <v>44344.185556759257</v>
      </c>
      <c r="HB8">
        <v>39.026816261575732</v>
      </c>
      <c r="HC8">
        <v>44317</v>
      </c>
      <c r="HD8">
        <v>44317</v>
      </c>
      <c r="HE8" t="s">
        <v>240</v>
      </c>
    </row>
    <row r="9" spans="1:213">
      <c r="E9" t="s">
        <v>936</v>
      </c>
      <c r="H9"/>
      <c r="I9"/>
      <c r="L9" t="s">
        <v>1004</v>
      </c>
      <c r="P9" t="s">
        <v>1005</v>
      </c>
      <c r="Q9" t="s">
        <v>1006</v>
      </c>
      <c r="R9" t="s">
        <v>1008</v>
      </c>
      <c r="S9" s="169" t="s">
        <v>1007</v>
      </c>
      <c r="T9" s="169"/>
    </row>
    <row r="10" spans="1:213">
      <c r="X10" s="167" t="s">
        <v>995</v>
      </c>
      <c r="Y10" s="167"/>
      <c r="Z10" s="167"/>
      <c r="AA10" s="167"/>
      <c r="AE10" s="168" t="s">
        <v>996</v>
      </c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S10" s="41" t="s">
        <v>977</v>
      </c>
    </row>
    <row r="11" spans="1:213">
      <c r="AE11" t="s">
        <v>997</v>
      </c>
      <c r="AS11" s="41" t="s">
        <v>973</v>
      </c>
      <c r="AT11" s="41" t="s">
        <v>978</v>
      </c>
      <c r="AU11" t="s">
        <v>1009</v>
      </c>
    </row>
    <row r="12" spans="1:213">
      <c r="AE12" t="s">
        <v>998</v>
      </c>
      <c r="AS12" s="41" t="s">
        <v>794</v>
      </c>
      <c r="AT12" s="41" t="s">
        <v>975</v>
      </c>
    </row>
    <row r="13" spans="1:213">
      <c r="AE13" t="s">
        <v>999</v>
      </c>
      <c r="AS13" s="41" t="s">
        <v>974</v>
      </c>
      <c r="AT13" s="41" t="s">
        <v>976</v>
      </c>
    </row>
    <row r="14" spans="1:213">
      <c r="AS14" s="41" t="s">
        <v>979</v>
      </c>
      <c r="AT14" s="41" t="s">
        <v>975</v>
      </c>
    </row>
    <row r="15" spans="1:213">
      <c r="AS15" s="41" t="s">
        <v>234</v>
      </c>
      <c r="AT15" s="41" t="s">
        <v>234</v>
      </c>
    </row>
  </sheetData>
  <mergeCells count="3">
    <mergeCell ref="X10:AA10"/>
    <mergeCell ref="AE10:AQ10"/>
    <mergeCell ref="S9:T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C3FD-EC5C-864B-8C6E-C42771E292A2}">
  <dimension ref="A1:O19"/>
  <sheetViews>
    <sheetView workbookViewId="0">
      <selection activeCell="O14" sqref="O14"/>
    </sheetView>
  </sheetViews>
  <sheetFormatPr defaultColWidth="10.625" defaultRowHeight="15.75"/>
  <cols>
    <col min="1" max="1" width="18" bestFit="1" customWidth="1"/>
    <col min="2" max="2" width="13" bestFit="1" customWidth="1"/>
    <col min="10" max="12" width="10.875" style="1"/>
  </cols>
  <sheetData>
    <row r="1" spans="1:15">
      <c r="A1" t="s">
        <v>777</v>
      </c>
    </row>
    <row r="2" spans="1:15">
      <c r="A2" s="36" t="s">
        <v>776</v>
      </c>
    </row>
    <row r="4" spans="1:15">
      <c r="A4" t="s">
        <v>800</v>
      </c>
    </row>
    <row r="5" spans="1:15">
      <c r="A5" t="s">
        <v>781</v>
      </c>
    </row>
    <row r="6" spans="1:15">
      <c r="A6" t="s">
        <v>788</v>
      </c>
    </row>
    <row r="7" spans="1:15" ht="18.95" customHeight="1">
      <c r="A7" s="170" t="s">
        <v>1</v>
      </c>
      <c r="B7" s="171" t="s">
        <v>784</v>
      </c>
      <c r="C7" s="171"/>
      <c r="D7" s="171"/>
      <c r="E7" s="171"/>
      <c r="F7" s="171" t="s">
        <v>786</v>
      </c>
      <c r="G7" s="171"/>
      <c r="H7" s="171"/>
      <c r="I7" s="171"/>
      <c r="J7" s="171" t="s">
        <v>787</v>
      </c>
      <c r="K7" s="171"/>
      <c r="L7" s="171"/>
      <c r="M7" s="171"/>
      <c r="N7" s="171"/>
      <c r="O7" s="171"/>
    </row>
    <row r="8" spans="1:15" ht="18.95" customHeight="1">
      <c r="A8" s="170"/>
      <c r="B8" s="171" t="s">
        <v>782</v>
      </c>
      <c r="C8" s="171" t="s">
        <v>783</v>
      </c>
      <c r="D8" s="171" t="s">
        <v>4</v>
      </c>
      <c r="E8" s="171" t="s">
        <v>20</v>
      </c>
      <c r="F8" s="171" t="s">
        <v>368</v>
      </c>
      <c r="G8" s="171"/>
      <c r="H8" s="171" t="s">
        <v>363</v>
      </c>
      <c r="I8" s="171"/>
      <c r="J8" s="170" t="s">
        <v>394</v>
      </c>
      <c r="K8" s="170" t="s">
        <v>395</v>
      </c>
      <c r="L8" s="170" t="s">
        <v>396</v>
      </c>
      <c r="M8" s="170" t="s">
        <v>343</v>
      </c>
      <c r="N8" s="170" t="s">
        <v>778</v>
      </c>
      <c r="O8" s="170" t="s">
        <v>779</v>
      </c>
    </row>
    <row r="9" spans="1:15" ht="18.95" customHeight="1">
      <c r="A9" s="170"/>
      <c r="B9" s="171"/>
      <c r="C9" s="171"/>
      <c r="D9" s="171"/>
      <c r="E9" s="171"/>
      <c r="F9" s="33" t="s">
        <v>785</v>
      </c>
      <c r="G9" s="33" t="s">
        <v>20</v>
      </c>
      <c r="H9" s="33" t="s">
        <v>785</v>
      </c>
      <c r="I9" s="33" t="s">
        <v>20</v>
      </c>
      <c r="J9" s="170"/>
      <c r="K9" s="170"/>
      <c r="L9" s="170"/>
      <c r="M9" s="170"/>
      <c r="N9" s="170"/>
      <c r="O9" s="170"/>
    </row>
    <row r="10" spans="1:15" ht="18.75">
      <c r="A10" s="30" t="s">
        <v>12</v>
      </c>
      <c r="B10" s="5"/>
      <c r="C10" s="5"/>
      <c r="D10" s="5"/>
      <c r="E10" s="5"/>
      <c r="F10" s="5"/>
      <c r="G10" s="5"/>
      <c r="H10" s="5"/>
      <c r="I10" s="5"/>
      <c r="J10" s="31"/>
      <c r="K10" s="31"/>
      <c r="L10" s="31"/>
      <c r="M10" s="5"/>
      <c r="N10" s="5"/>
      <c r="O10" s="5"/>
    </row>
    <row r="11" spans="1:15" ht="18.75">
      <c r="A11" s="30" t="s">
        <v>14</v>
      </c>
      <c r="B11" s="5"/>
      <c r="C11" s="5"/>
      <c r="D11" s="5"/>
      <c r="E11" s="5"/>
      <c r="F11" s="5"/>
      <c r="G11" s="5"/>
      <c r="H11" s="5"/>
      <c r="I11" s="5"/>
      <c r="J11" s="31"/>
      <c r="K11" s="31"/>
      <c r="L11" s="31"/>
      <c r="M11" s="5"/>
      <c r="N11" s="5"/>
      <c r="O11" s="5"/>
    </row>
    <row r="12" spans="1:15" ht="18.75">
      <c r="A12" s="30" t="s">
        <v>18</v>
      </c>
      <c r="B12" s="5"/>
      <c r="C12" s="5"/>
      <c r="D12" s="5"/>
      <c r="E12" s="5"/>
      <c r="F12" s="5"/>
      <c r="G12" s="5"/>
      <c r="H12" s="5"/>
      <c r="I12" s="5"/>
      <c r="J12" s="31"/>
      <c r="K12" s="31"/>
      <c r="L12" s="31"/>
      <c r="M12" s="5"/>
      <c r="N12" s="5"/>
      <c r="O12" s="5"/>
    </row>
    <row r="13" spans="1:15" ht="18.75">
      <c r="A13" s="30" t="s">
        <v>16</v>
      </c>
      <c r="B13" s="5"/>
      <c r="C13" s="5"/>
      <c r="D13" s="5"/>
      <c r="E13" s="5"/>
      <c r="F13" s="5"/>
      <c r="G13" s="5"/>
      <c r="H13" s="5"/>
      <c r="I13" s="5"/>
      <c r="J13" s="31"/>
      <c r="K13" s="31"/>
      <c r="L13" s="31"/>
      <c r="M13" s="5"/>
      <c r="N13" s="5"/>
      <c r="O13" s="5"/>
    </row>
    <row r="14" spans="1:15" ht="18.75">
      <c r="A14" s="30" t="s">
        <v>11</v>
      </c>
      <c r="B14" s="5"/>
      <c r="C14" s="5"/>
      <c r="D14" s="5"/>
      <c r="E14" s="5"/>
      <c r="F14" s="5"/>
      <c r="G14" s="5"/>
      <c r="H14" s="5"/>
      <c r="I14" s="5"/>
      <c r="J14" s="31"/>
      <c r="K14" s="31"/>
      <c r="L14" s="31"/>
      <c r="M14" s="5"/>
      <c r="N14" s="5"/>
      <c r="O14" s="5"/>
    </row>
    <row r="15" spans="1:15" ht="18.75">
      <c r="A15" s="30" t="s">
        <v>6</v>
      </c>
      <c r="B15" s="5"/>
      <c r="C15" s="5"/>
      <c r="D15" s="5"/>
      <c r="E15" s="5"/>
      <c r="F15" s="5"/>
      <c r="G15" s="5"/>
      <c r="H15" s="5"/>
      <c r="I15" s="5"/>
      <c r="J15" s="31"/>
      <c r="K15" s="31"/>
      <c r="L15" s="31"/>
      <c r="M15" s="5"/>
      <c r="N15" s="5"/>
      <c r="O15" s="5"/>
    </row>
    <row r="16" spans="1:15" ht="18.75">
      <c r="A16" s="30" t="s">
        <v>10</v>
      </c>
      <c r="B16" s="5"/>
      <c r="C16" s="5"/>
      <c r="D16" s="5"/>
      <c r="E16" s="5"/>
      <c r="F16" s="5"/>
      <c r="G16" s="5"/>
      <c r="H16" s="5"/>
      <c r="I16" s="5"/>
      <c r="J16" s="31"/>
      <c r="K16" s="31"/>
      <c r="L16" s="31"/>
      <c r="M16" s="5"/>
      <c r="N16" s="5"/>
      <c r="O16" s="5"/>
    </row>
    <row r="17" spans="1:15" ht="18.75">
      <c r="A17" s="30" t="s">
        <v>13</v>
      </c>
      <c r="B17" s="5"/>
      <c r="C17" s="5"/>
      <c r="D17" s="5"/>
      <c r="E17" s="5"/>
      <c r="F17" s="5"/>
      <c r="G17" s="5"/>
      <c r="H17" s="5"/>
      <c r="I17" s="5"/>
      <c r="J17" s="31"/>
      <c r="K17" s="31"/>
      <c r="L17" s="31"/>
      <c r="M17" s="5"/>
      <c r="N17" s="5"/>
      <c r="O17" s="5"/>
    </row>
    <row r="18" spans="1:15" ht="18.75">
      <c r="A18" s="30" t="s">
        <v>17</v>
      </c>
      <c r="B18" s="5"/>
      <c r="C18" s="5"/>
      <c r="D18" s="5"/>
      <c r="E18" s="5"/>
      <c r="F18" s="5"/>
      <c r="G18" s="5"/>
      <c r="H18" s="5"/>
      <c r="I18" s="5"/>
      <c r="J18" s="31"/>
      <c r="K18" s="31"/>
      <c r="L18" s="31"/>
      <c r="M18" s="5"/>
      <c r="N18" s="5"/>
      <c r="O18" s="5"/>
    </row>
    <row r="19" spans="1:15" ht="18.75">
      <c r="A19" s="29" t="s">
        <v>780</v>
      </c>
      <c r="B19" s="32"/>
      <c r="C19" s="32"/>
      <c r="D19" s="32"/>
      <c r="E19" s="32"/>
      <c r="F19" s="32"/>
      <c r="G19" s="32"/>
      <c r="H19" s="32"/>
      <c r="I19" s="32"/>
      <c r="J19" s="34"/>
      <c r="K19" s="34"/>
      <c r="L19" s="34"/>
      <c r="M19" s="32"/>
      <c r="N19" s="32"/>
      <c r="O19" s="32"/>
    </row>
  </sheetData>
  <mergeCells count="16">
    <mergeCell ref="A7:A9"/>
    <mergeCell ref="F7:I7"/>
    <mergeCell ref="J7:O7"/>
    <mergeCell ref="J8:J9"/>
    <mergeCell ref="K8:K9"/>
    <mergeCell ref="L8:L9"/>
    <mergeCell ref="M8:M9"/>
    <mergeCell ref="N8:N9"/>
    <mergeCell ref="O8:O9"/>
    <mergeCell ref="B7:E7"/>
    <mergeCell ref="F8:G8"/>
    <mergeCell ref="H8:I8"/>
    <mergeCell ref="B8:B9"/>
    <mergeCell ref="C8:C9"/>
    <mergeCell ref="D8:D9"/>
    <mergeCell ref="E8:E9"/>
  </mergeCells>
  <hyperlinks>
    <hyperlink ref="A2" r:id="rId1" xr:uid="{DDB21FDC-55FE-8643-98B4-5700F964EBF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BDCF-DD22-ED4B-8B1B-30F0EA8D9BB0}">
  <dimension ref="A1:C5"/>
  <sheetViews>
    <sheetView zoomScale="179" workbookViewId="0">
      <selection activeCell="C6" sqref="C6"/>
    </sheetView>
  </sheetViews>
  <sheetFormatPr defaultColWidth="10.625" defaultRowHeight="15.75"/>
  <sheetData>
    <row r="1" spans="1:3">
      <c r="A1" t="s">
        <v>789</v>
      </c>
      <c r="B1" t="s">
        <v>790</v>
      </c>
      <c r="C1" t="s">
        <v>791</v>
      </c>
    </row>
    <row r="2" spans="1:3">
      <c r="A2" t="s">
        <v>305</v>
      </c>
      <c r="B2" t="s">
        <v>792</v>
      </c>
      <c r="C2" t="s">
        <v>793</v>
      </c>
    </row>
    <row r="3" spans="1:3">
      <c r="A3" t="s">
        <v>390</v>
      </c>
      <c r="B3" t="s">
        <v>795</v>
      </c>
      <c r="C3" t="s">
        <v>798</v>
      </c>
    </row>
    <row r="4" spans="1:3">
      <c r="B4" t="s">
        <v>794</v>
      </c>
      <c r="C4" t="s">
        <v>797</v>
      </c>
    </row>
    <row r="5" spans="1:3">
      <c r="B5" t="s">
        <v>796</v>
      </c>
      <c r="C5" t="s">
        <v>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D7D2-FE5D-6F45-9569-E3BBD2E2475D}">
  <dimension ref="A1:AF212"/>
  <sheetViews>
    <sheetView tabSelected="1" workbookViewId="0">
      <selection activeCell="P1" sqref="P1"/>
    </sheetView>
  </sheetViews>
  <sheetFormatPr defaultColWidth="10.625" defaultRowHeight="15.75"/>
  <cols>
    <col min="6" max="6" width="21.5" customWidth="1"/>
    <col min="7" max="7" width="18.625" customWidth="1"/>
    <col min="8" max="8" width="19.75" customWidth="1"/>
    <col min="9" max="9" width="24" customWidth="1"/>
    <col min="10" max="10" width="14.75" style="175" customWidth="1"/>
    <col min="15" max="15" width="48.125" style="175" customWidth="1"/>
    <col min="23" max="23" width="27.125" customWidth="1"/>
  </cols>
  <sheetData>
    <row r="1" spans="1:32">
      <c r="A1" s="14" t="s">
        <v>809</v>
      </c>
      <c r="B1" s="14" t="s">
        <v>373</v>
      </c>
      <c r="C1" t="s">
        <v>374</v>
      </c>
      <c r="D1" s="14" t="s">
        <v>375</v>
      </c>
      <c r="E1" s="15" t="s">
        <v>376</v>
      </c>
      <c r="F1" s="16" t="s">
        <v>377</v>
      </c>
      <c r="G1" s="17" t="s">
        <v>378</v>
      </c>
      <c r="H1" s="18" t="s">
        <v>372</v>
      </c>
      <c r="I1" s="16" t="s">
        <v>379</v>
      </c>
      <c r="J1" s="176" t="s">
        <v>380</v>
      </c>
      <c r="K1" s="16" t="s">
        <v>381</v>
      </c>
      <c r="L1" s="16" t="s">
        <v>382</v>
      </c>
      <c r="M1" s="14" t="s">
        <v>383</v>
      </c>
      <c r="N1" s="17" t="s">
        <v>384</v>
      </c>
      <c r="O1" s="172" t="s">
        <v>385</v>
      </c>
      <c r="P1" s="14" t="s">
        <v>386</v>
      </c>
      <c r="Q1" s="14" t="s">
        <v>1</v>
      </c>
      <c r="R1" s="14" t="s">
        <v>387</v>
      </c>
      <c r="S1" s="14" t="s">
        <v>388</v>
      </c>
      <c r="T1" s="14" t="s">
        <v>389</v>
      </c>
      <c r="U1" s="14" t="s">
        <v>390</v>
      </c>
      <c r="V1" s="19" t="s">
        <v>391</v>
      </c>
      <c r="W1" s="16" t="s">
        <v>392</v>
      </c>
      <c r="X1" s="14" t="s">
        <v>393</v>
      </c>
      <c r="Y1" s="20" t="s">
        <v>394</v>
      </c>
      <c r="Z1" s="20" t="s">
        <v>395</v>
      </c>
      <c r="AA1" s="20" t="s">
        <v>396</v>
      </c>
      <c r="AB1" s="20" t="s">
        <v>397</v>
      </c>
      <c r="AC1" s="20" t="s">
        <v>398</v>
      </c>
      <c r="AD1" s="20" t="s">
        <v>399</v>
      </c>
      <c r="AE1" s="20" t="s">
        <v>21</v>
      </c>
      <c r="AF1" s="18" t="s">
        <v>325</v>
      </c>
    </row>
    <row r="2" spans="1:32">
      <c r="A2" s="2" t="s">
        <v>400</v>
      </c>
      <c r="B2" t="s">
        <v>401</v>
      </c>
      <c r="C2" t="s">
        <v>402</v>
      </c>
      <c r="D2">
        <v>1</v>
      </c>
      <c r="E2" t="s">
        <v>403</v>
      </c>
      <c r="F2" s="21">
        <v>49896000000</v>
      </c>
      <c r="G2" s="21">
        <v>0</v>
      </c>
      <c r="H2" s="22" t="s">
        <v>400</v>
      </c>
      <c r="I2" s="2"/>
      <c r="L2" s="23"/>
      <c r="M2" s="23"/>
      <c r="N2" s="24"/>
      <c r="O2" s="173"/>
      <c r="P2" s="23"/>
      <c r="S2" t="s">
        <v>9</v>
      </c>
      <c r="T2" t="s">
        <v>362</v>
      </c>
      <c r="U2" s="23"/>
      <c r="V2" s="25"/>
      <c r="W2" s="26"/>
      <c r="X2" s="26"/>
      <c r="Z2" s="26"/>
      <c r="AA2" s="26"/>
      <c r="AB2" s="11"/>
      <c r="AE2" t="s">
        <v>265</v>
      </c>
      <c r="AF2" s="2" t="s">
        <v>404</v>
      </c>
    </row>
    <row r="3" spans="1:32">
      <c r="A3" s="2" t="s">
        <v>400</v>
      </c>
      <c r="B3" t="s">
        <v>401</v>
      </c>
      <c r="C3" t="s">
        <v>1683</v>
      </c>
      <c r="D3">
        <v>2</v>
      </c>
      <c r="E3" t="s">
        <v>1130</v>
      </c>
      <c r="G3" s="27"/>
      <c r="H3" t="s">
        <v>400</v>
      </c>
      <c r="I3">
        <v>4500425544</v>
      </c>
      <c r="J3" s="175" t="s">
        <v>406</v>
      </c>
      <c r="K3" t="s">
        <v>407</v>
      </c>
      <c r="L3" t="s">
        <v>408</v>
      </c>
      <c r="M3" t="s">
        <v>409</v>
      </c>
      <c r="N3" s="27" t="s">
        <v>410</v>
      </c>
      <c r="O3" s="174" t="s">
        <v>1132</v>
      </c>
      <c r="Q3" t="s">
        <v>6</v>
      </c>
      <c r="R3">
        <v>6610225</v>
      </c>
      <c r="S3" t="s">
        <v>411</v>
      </c>
      <c r="T3" t="s">
        <v>362</v>
      </c>
      <c r="U3" t="s">
        <v>412</v>
      </c>
      <c r="V3" s="11">
        <v>44322</v>
      </c>
      <c r="W3" s="28">
        <v>259850763</v>
      </c>
      <c r="X3">
        <v>259850763</v>
      </c>
      <c r="AA3">
        <v>259850763</v>
      </c>
      <c r="AB3" s="11"/>
      <c r="AE3" t="s">
        <v>413</v>
      </c>
      <c r="AF3" t="s">
        <v>405</v>
      </c>
    </row>
    <row r="4" spans="1:32">
      <c r="A4" s="2" t="s">
        <v>400</v>
      </c>
      <c r="B4" t="s">
        <v>401</v>
      </c>
      <c r="C4" t="s">
        <v>1683</v>
      </c>
      <c r="D4">
        <v>3</v>
      </c>
      <c r="E4" t="s">
        <v>1130</v>
      </c>
      <c r="G4" s="27"/>
      <c r="H4" t="s">
        <v>400</v>
      </c>
      <c r="I4">
        <v>4500425544</v>
      </c>
      <c r="J4" s="175" t="s">
        <v>406</v>
      </c>
      <c r="K4" t="s">
        <v>407</v>
      </c>
      <c r="L4" t="s">
        <v>408</v>
      </c>
      <c r="M4" t="s">
        <v>414</v>
      </c>
      <c r="N4" s="27" t="s">
        <v>410</v>
      </c>
      <c r="O4" s="174" t="s">
        <v>1133</v>
      </c>
      <c r="Q4" t="s">
        <v>6</v>
      </c>
      <c r="R4">
        <v>6610225</v>
      </c>
      <c r="S4" t="s">
        <v>411</v>
      </c>
      <c r="T4" t="s">
        <v>362</v>
      </c>
      <c r="U4" t="s">
        <v>412</v>
      </c>
      <c r="V4" s="11">
        <v>44322</v>
      </c>
      <c r="W4" s="28">
        <v>12953501</v>
      </c>
      <c r="X4">
        <v>12953501</v>
      </c>
      <c r="AA4">
        <v>12953501</v>
      </c>
      <c r="AB4" s="11"/>
      <c r="AE4" t="s">
        <v>415</v>
      </c>
      <c r="AF4" t="s">
        <v>405</v>
      </c>
    </row>
    <row r="5" spans="1:32">
      <c r="A5" s="2" t="s">
        <v>400</v>
      </c>
      <c r="B5" t="s">
        <v>401</v>
      </c>
      <c r="C5" t="s">
        <v>1683</v>
      </c>
      <c r="D5">
        <v>4</v>
      </c>
      <c r="E5" t="s">
        <v>1130</v>
      </c>
      <c r="G5" s="27"/>
      <c r="H5" t="s">
        <v>400</v>
      </c>
      <c r="I5">
        <v>4500425544</v>
      </c>
      <c r="J5" s="175" t="s">
        <v>406</v>
      </c>
      <c r="K5" t="s">
        <v>407</v>
      </c>
      <c r="L5" t="s">
        <v>408</v>
      </c>
      <c r="M5" t="s">
        <v>416</v>
      </c>
      <c r="N5" s="27" t="s">
        <v>410</v>
      </c>
      <c r="O5" s="174" t="s">
        <v>1134</v>
      </c>
      <c r="Q5" t="s">
        <v>6</v>
      </c>
      <c r="R5">
        <v>6610225</v>
      </c>
      <c r="S5" t="s">
        <v>411</v>
      </c>
      <c r="T5" t="s">
        <v>362</v>
      </c>
      <c r="U5" t="s">
        <v>412</v>
      </c>
      <c r="V5" s="11">
        <v>44322</v>
      </c>
      <c r="W5" s="28">
        <v>6346277</v>
      </c>
      <c r="X5">
        <v>6346277</v>
      </c>
      <c r="AA5">
        <v>6346277</v>
      </c>
      <c r="AB5" s="11"/>
      <c r="AE5" t="s">
        <v>417</v>
      </c>
      <c r="AF5" t="s">
        <v>405</v>
      </c>
    </row>
    <row r="6" spans="1:32">
      <c r="A6" s="2" t="s">
        <v>400</v>
      </c>
      <c r="B6" t="s">
        <v>401</v>
      </c>
      <c r="C6" t="s">
        <v>1683</v>
      </c>
      <c r="D6">
        <v>5</v>
      </c>
      <c r="E6" t="s">
        <v>1130</v>
      </c>
      <c r="G6" s="27"/>
      <c r="H6" t="s">
        <v>400</v>
      </c>
      <c r="I6">
        <v>4500429078</v>
      </c>
      <c r="J6" s="175" t="s">
        <v>419</v>
      </c>
      <c r="K6" t="s">
        <v>420</v>
      </c>
      <c r="M6" t="s">
        <v>416</v>
      </c>
      <c r="N6" s="27" t="s">
        <v>410</v>
      </c>
      <c r="O6" s="174" t="s">
        <v>1135</v>
      </c>
      <c r="Q6" t="s">
        <v>17</v>
      </c>
      <c r="R6">
        <v>6611386</v>
      </c>
      <c r="S6" t="s">
        <v>421</v>
      </c>
      <c r="T6" t="s">
        <v>362</v>
      </c>
      <c r="U6" t="s">
        <v>422</v>
      </c>
      <c r="V6" s="11">
        <v>44326</v>
      </c>
      <c r="W6" s="28">
        <v>18459057</v>
      </c>
      <c r="X6">
        <v>18459057</v>
      </c>
      <c r="Z6">
        <v>18459057</v>
      </c>
      <c r="AB6" s="11">
        <v>44445</v>
      </c>
      <c r="AE6" t="s">
        <v>423</v>
      </c>
      <c r="AF6" t="s">
        <v>418</v>
      </c>
    </row>
    <row r="7" spans="1:32">
      <c r="A7" s="2" t="s">
        <v>400</v>
      </c>
      <c r="B7" t="s">
        <v>401</v>
      </c>
      <c r="C7" t="s">
        <v>1683</v>
      </c>
      <c r="D7">
        <v>6</v>
      </c>
      <c r="E7" t="s">
        <v>1130</v>
      </c>
      <c r="G7" s="27"/>
      <c r="H7" t="s">
        <v>400</v>
      </c>
      <c r="I7">
        <v>4500429078</v>
      </c>
      <c r="J7" s="175" t="s">
        <v>419</v>
      </c>
      <c r="K7" t="s">
        <v>420</v>
      </c>
      <c r="M7" t="s">
        <v>414</v>
      </c>
      <c r="N7" s="27" t="s">
        <v>410</v>
      </c>
      <c r="O7" s="174" t="s">
        <v>1136</v>
      </c>
      <c r="Q7" t="s">
        <v>17</v>
      </c>
      <c r="R7">
        <v>6611386</v>
      </c>
      <c r="S7" t="s">
        <v>421</v>
      </c>
      <c r="T7" t="s">
        <v>362</v>
      </c>
      <c r="U7" t="s">
        <v>422</v>
      </c>
      <c r="V7" s="11">
        <v>44326</v>
      </c>
      <c r="W7" s="28">
        <v>256819784</v>
      </c>
      <c r="X7">
        <v>256819784</v>
      </c>
      <c r="Z7">
        <v>256819784</v>
      </c>
      <c r="AB7" s="11">
        <v>44445</v>
      </c>
      <c r="AE7" t="s">
        <v>424</v>
      </c>
      <c r="AF7" t="s">
        <v>418</v>
      </c>
    </row>
    <row r="8" spans="1:32">
      <c r="A8" s="2" t="s">
        <v>400</v>
      </c>
      <c r="B8" t="s">
        <v>401</v>
      </c>
      <c r="C8" t="s">
        <v>1683</v>
      </c>
      <c r="D8">
        <v>7</v>
      </c>
      <c r="E8" t="s">
        <v>1130</v>
      </c>
      <c r="G8" s="27"/>
      <c r="H8" t="s">
        <v>400</v>
      </c>
      <c r="I8">
        <v>4500429078</v>
      </c>
      <c r="J8" s="175" t="s">
        <v>419</v>
      </c>
      <c r="K8" t="s">
        <v>420</v>
      </c>
      <c r="M8" t="s">
        <v>409</v>
      </c>
      <c r="N8" s="27" t="s">
        <v>410</v>
      </c>
      <c r="O8" s="174" t="s">
        <v>1137</v>
      </c>
      <c r="Q8" t="s">
        <v>17</v>
      </c>
      <c r="R8">
        <v>6611386</v>
      </c>
      <c r="S8" t="s">
        <v>421</v>
      </c>
      <c r="T8" t="s">
        <v>362</v>
      </c>
      <c r="U8" t="s">
        <v>422</v>
      </c>
      <c r="V8" s="11">
        <v>44326</v>
      </c>
      <c r="W8" s="28">
        <v>6529380</v>
      </c>
      <c r="X8">
        <v>6529380</v>
      </c>
      <c r="Z8">
        <v>6529380</v>
      </c>
      <c r="AB8" s="11">
        <v>44445</v>
      </c>
      <c r="AE8" t="s">
        <v>425</v>
      </c>
      <c r="AF8" t="s">
        <v>418</v>
      </c>
    </row>
    <row r="9" spans="1:32">
      <c r="A9" s="2" t="s">
        <v>400</v>
      </c>
      <c r="B9" t="s">
        <v>401</v>
      </c>
      <c r="C9" t="s">
        <v>1683</v>
      </c>
      <c r="D9">
        <v>8</v>
      </c>
      <c r="E9" t="s">
        <v>1130</v>
      </c>
      <c r="G9" s="27"/>
      <c r="H9" t="s">
        <v>400</v>
      </c>
      <c r="I9">
        <v>4500429078</v>
      </c>
      <c r="J9" s="175" t="s">
        <v>419</v>
      </c>
      <c r="K9" t="s">
        <v>420</v>
      </c>
      <c r="M9" t="s">
        <v>426</v>
      </c>
      <c r="N9" s="27" t="s">
        <v>410</v>
      </c>
      <c r="O9" s="174" t="s">
        <v>1138</v>
      </c>
      <c r="Q9" t="s">
        <v>17</v>
      </c>
      <c r="R9">
        <v>6611386</v>
      </c>
      <c r="S9" t="s">
        <v>421</v>
      </c>
      <c r="T9" t="s">
        <v>362</v>
      </c>
      <c r="U9" t="s">
        <v>422</v>
      </c>
      <c r="V9" s="11">
        <v>44326</v>
      </c>
      <c r="W9" s="28">
        <v>10358145</v>
      </c>
      <c r="X9">
        <v>10358145</v>
      </c>
      <c r="Z9">
        <v>10358145</v>
      </c>
      <c r="AB9" s="11">
        <v>44445</v>
      </c>
      <c r="AE9" t="s">
        <v>427</v>
      </c>
      <c r="AF9" t="s">
        <v>418</v>
      </c>
    </row>
    <row r="10" spans="1:32">
      <c r="A10" s="2" t="s">
        <v>400</v>
      </c>
      <c r="B10" t="s">
        <v>401</v>
      </c>
      <c r="C10" t="s">
        <v>1683</v>
      </c>
      <c r="D10">
        <v>9</v>
      </c>
      <c r="E10" t="s">
        <v>1130</v>
      </c>
      <c r="G10" s="27"/>
      <c r="H10" t="s">
        <v>400</v>
      </c>
      <c r="I10">
        <v>4500429078</v>
      </c>
      <c r="J10" s="175" t="s">
        <v>419</v>
      </c>
      <c r="K10" t="s">
        <v>420</v>
      </c>
      <c r="M10" t="s">
        <v>428</v>
      </c>
      <c r="N10" s="27" t="s">
        <v>410</v>
      </c>
      <c r="O10" s="174" t="s">
        <v>1139</v>
      </c>
      <c r="Q10" t="s">
        <v>17</v>
      </c>
      <c r="R10">
        <v>6611386</v>
      </c>
      <c r="S10" t="s">
        <v>421</v>
      </c>
      <c r="T10" t="s">
        <v>362</v>
      </c>
      <c r="U10" t="s">
        <v>422</v>
      </c>
      <c r="V10" s="11">
        <v>44326</v>
      </c>
      <c r="W10" s="28">
        <v>16558568</v>
      </c>
      <c r="X10">
        <v>16558568</v>
      </c>
      <c r="Z10">
        <v>16558568</v>
      </c>
      <c r="AB10" s="11">
        <v>44445</v>
      </c>
      <c r="AE10" t="s">
        <v>429</v>
      </c>
      <c r="AF10" t="s">
        <v>418</v>
      </c>
    </row>
    <row r="11" spans="1:32">
      <c r="A11" s="2" t="s">
        <v>400</v>
      </c>
      <c r="B11" t="s">
        <v>401</v>
      </c>
      <c r="C11" t="s">
        <v>1683</v>
      </c>
      <c r="D11">
        <v>10</v>
      </c>
      <c r="E11" t="s">
        <v>1130</v>
      </c>
      <c r="G11" s="27"/>
      <c r="H11" t="s">
        <v>400</v>
      </c>
      <c r="I11">
        <v>4500429078</v>
      </c>
      <c r="J11" s="175" t="s">
        <v>419</v>
      </c>
      <c r="K11" t="s">
        <v>420</v>
      </c>
      <c r="M11" t="s">
        <v>430</v>
      </c>
      <c r="N11" s="27" t="s">
        <v>410</v>
      </c>
      <c r="O11" s="174" t="s">
        <v>1140</v>
      </c>
      <c r="Q11" t="s">
        <v>17</v>
      </c>
      <c r="R11">
        <v>6611386</v>
      </c>
      <c r="S11" t="s">
        <v>421</v>
      </c>
      <c r="T11" t="s">
        <v>362</v>
      </c>
      <c r="U11" t="s">
        <v>422</v>
      </c>
      <c r="V11" s="11">
        <v>44326</v>
      </c>
      <c r="W11" s="28">
        <v>8942562</v>
      </c>
      <c r="X11">
        <v>8942562</v>
      </c>
      <c r="Z11">
        <v>8942562</v>
      </c>
      <c r="AB11" s="11">
        <v>44445</v>
      </c>
      <c r="AE11" t="s">
        <v>431</v>
      </c>
      <c r="AF11" t="s">
        <v>418</v>
      </c>
    </row>
    <row r="12" spans="1:32">
      <c r="A12" s="2" t="s">
        <v>400</v>
      </c>
      <c r="B12" t="s">
        <v>401</v>
      </c>
      <c r="C12" t="s">
        <v>1683</v>
      </c>
      <c r="D12">
        <v>11</v>
      </c>
      <c r="E12" t="s">
        <v>1130</v>
      </c>
      <c r="G12" s="27"/>
      <c r="H12" t="s">
        <v>400</v>
      </c>
      <c r="I12">
        <v>4500429078</v>
      </c>
      <c r="J12" s="175" t="s">
        <v>419</v>
      </c>
      <c r="K12" t="s">
        <v>420</v>
      </c>
      <c r="M12" t="s">
        <v>432</v>
      </c>
      <c r="N12" s="27" t="s">
        <v>410</v>
      </c>
      <c r="O12" s="174" t="s">
        <v>1141</v>
      </c>
      <c r="Q12" t="s">
        <v>17</v>
      </c>
      <c r="R12">
        <v>6611386</v>
      </c>
      <c r="S12" t="s">
        <v>421</v>
      </c>
      <c r="T12" t="s">
        <v>362</v>
      </c>
      <c r="U12" t="s">
        <v>422</v>
      </c>
      <c r="V12" s="11">
        <v>44326</v>
      </c>
      <c r="W12" s="28">
        <v>11611981</v>
      </c>
      <c r="X12">
        <v>11611981</v>
      </c>
      <c r="Z12">
        <v>11611981</v>
      </c>
      <c r="AB12" s="11">
        <v>44445</v>
      </c>
      <c r="AE12" t="s">
        <v>433</v>
      </c>
      <c r="AF12" t="s">
        <v>418</v>
      </c>
    </row>
    <row r="13" spans="1:32">
      <c r="A13" s="2" t="s">
        <v>400</v>
      </c>
      <c r="B13" t="s">
        <v>401</v>
      </c>
      <c r="C13" t="s">
        <v>1683</v>
      </c>
      <c r="D13">
        <v>12</v>
      </c>
      <c r="E13" t="s">
        <v>1130</v>
      </c>
      <c r="G13" s="27"/>
      <c r="H13" t="s">
        <v>400</v>
      </c>
      <c r="I13">
        <v>4500429078</v>
      </c>
      <c r="J13" s="175" t="s">
        <v>419</v>
      </c>
      <c r="K13" t="s">
        <v>420</v>
      </c>
      <c r="M13" t="s">
        <v>434</v>
      </c>
      <c r="N13" s="27" t="s">
        <v>410</v>
      </c>
      <c r="O13" s="174" t="s">
        <v>1142</v>
      </c>
      <c r="Q13" t="s">
        <v>17</v>
      </c>
      <c r="R13">
        <v>6611386</v>
      </c>
      <c r="S13" t="s">
        <v>421</v>
      </c>
      <c r="T13" t="s">
        <v>362</v>
      </c>
      <c r="U13" t="s">
        <v>422</v>
      </c>
      <c r="V13" s="11">
        <v>44326</v>
      </c>
      <c r="W13" s="28">
        <v>212831195</v>
      </c>
      <c r="X13">
        <v>212831195</v>
      </c>
      <c r="Z13">
        <v>212831195</v>
      </c>
      <c r="AB13" s="11">
        <v>44445</v>
      </c>
      <c r="AE13" t="s">
        <v>435</v>
      </c>
      <c r="AF13" t="s">
        <v>418</v>
      </c>
    </row>
    <row r="14" spans="1:32">
      <c r="A14" s="2" t="s">
        <v>400</v>
      </c>
      <c r="B14" t="s">
        <v>401</v>
      </c>
      <c r="C14" t="s">
        <v>1683</v>
      </c>
      <c r="D14">
        <v>13</v>
      </c>
      <c r="E14" t="s">
        <v>1130</v>
      </c>
      <c r="G14" s="27"/>
      <c r="H14" t="s">
        <v>400</v>
      </c>
      <c r="I14">
        <v>4500429078</v>
      </c>
      <c r="J14" s="175" t="s">
        <v>419</v>
      </c>
      <c r="K14" t="s">
        <v>420</v>
      </c>
      <c r="M14" t="s">
        <v>436</v>
      </c>
      <c r="N14" s="27" t="s">
        <v>410</v>
      </c>
      <c r="O14" s="174" t="s">
        <v>1155</v>
      </c>
      <c r="Q14" t="s">
        <v>17</v>
      </c>
      <c r="R14">
        <v>6611386</v>
      </c>
      <c r="S14" t="s">
        <v>421</v>
      </c>
      <c r="T14" t="s">
        <v>362</v>
      </c>
      <c r="U14" t="s">
        <v>422</v>
      </c>
      <c r="V14" s="11">
        <v>44326</v>
      </c>
      <c r="W14" s="28">
        <v>18044769</v>
      </c>
      <c r="X14">
        <v>18044769</v>
      </c>
      <c r="Z14">
        <v>18044769</v>
      </c>
      <c r="AB14" s="11">
        <v>44445</v>
      </c>
      <c r="AE14" t="s">
        <v>437</v>
      </c>
      <c r="AF14" t="s">
        <v>418</v>
      </c>
    </row>
    <row r="15" spans="1:32">
      <c r="A15" s="2" t="s">
        <v>400</v>
      </c>
      <c r="B15" t="s">
        <v>401</v>
      </c>
      <c r="C15" t="s">
        <v>1683</v>
      </c>
      <c r="D15">
        <v>14</v>
      </c>
      <c r="E15" t="s">
        <v>1130</v>
      </c>
      <c r="G15" s="27"/>
      <c r="H15" t="s">
        <v>400</v>
      </c>
      <c r="I15">
        <v>4500429078</v>
      </c>
      <c r="J15" s="175" t="s">
        <v>419</v>
      </c>
      <c r="K15" t="s">
        <v>420</v>
      </c>
      <c r="M15" t="s">
        <v>438</v>
      </c>
      <c r="N15" s="27" t="s">
        <v>410</v>
      </c>
      <c r="O15" s="174" t="s">
        <v>1156</v>
      </c>
      <c r="Q15" t="s">
        <v>17</v>
      </c>
      <c r="R15">
        <v>6611386</v>
      </c>
      <c r="S15" t="s">
        <v>421</v>
      </c>
      <c r="T15" t="s">
        <v>362</v>
      </c>
      <c r="U15" t="s">
        <v>422</v>
      </c>
      <c r="V15" s="11">
        <v>44326</v>
      </c>
      <c r="W15" s="28">
        <v>169644611</v>
      </c>
      <c r="X15">
        <v>169644611</v>
      </c>
      <c r="Z15">
        <v>169644611</v>
      </c>
      <c r="AB15" s="11">
        <v>44445</v>
      </c>
      <c r="AE15" t="s">
        <v>439</v>
      </c>
      <c r="AF15" t="s">
        <v>418</v>
      </c>
    </row>
    <row r="16" spans="1:32">
      <c r="A16" s="2" t="s">
        <v>400</v>
      </c>
      <c r="B16" t="s">
        <v>401</v>
      </c>
      <c r="C16" t="s">
        <v>1683</v>
      </c>
      <c r="D16">
        <v>15</v>
      </c>
      <c r="E16" t="s">
        <v>1130</v>
      </c>
      <c r="G16" s="27"/>
      <c r="H16" t="s">
        <v>400</v>
      </c>
      <c r="I16">
        <v>4500429078</v>
      </c>
      <c r="J16" s="175" t="s">
        <v>419</v>
      </c>
      <c r="K16" t="s">
        <v>420</v>
      </c>
      <c r="M16" t="s">
        <v>440</v>
      </c>
      <c r="N16" s="27" t="s">
        <v>410</v>
      </c>
      <c r="O16" s="174" t="s">
        <v>1157</v>
      </c>
      <c r="Q16" t="s">
        <v>17</v>
      </c>
      <c r="R16">
        <v>6611386</v>
      </c>
      <c r="S16" t="s">
        <v>421</v>
      </c>
      <c r="T16" t="s">
        <v>362</v>
      </c>
      <c r="U16" t="s">
        <v>422</v>
      </c>
      <c r="V16" s="11">
        <v>44326</v>
      </c>
      <c r="W16" s="28">
        <v>18345298</v>
      </c>
      <c r="X16">
        <v>18345298</v>
      </c>
      <c r="Z16">
        <v>18345298</v>
      </c>
      <c r="AB16" s="11">
        <v>44445</v>
      </c>
      <c r="AE16" t="s">
        <v>441</v>
      </c>
      <c r="AF16" t="s">
        <v>418</v>
      </c>
    </row>
    <row r="17" spans="1:32">
      <c r="A17" s="2" t="s">
        <v>400</v>
      </c>
      <c r="B17" t="s">
        <v>401</v>
      </c>
      <c r="C17" t="s">
        <v>1683</v>
      </c>
      <c r="D17">
        <v>16</v>
      </c>
      <c r="E17" t="s">
        <v>1130</v>
      </c>
      <c r="G17" s="27"/>
      <c r="H17" t="s">
        <v>400</v>
      </c>
      <c r="I17">
        <v>4500429078</v>
      </c>
      <c r="J17" s="175" t="s">
        <v>419</v>
      </c>
      <c r="K17" t="s">
        <v>420</v>
      </c>
      <c r="M17" t="s">
        <v>442</v>
      </c>
      <c r="N17" s="27" t="s">
        <v>410</v>
      </c>
      <c r="O17" s="174" t="s">
        <v>1158</v>
      </c>
      <c r="Q17" t="s">
        <v>17</v>
      </c>
      <c r="R17">
        <v>6611386</v>
      </c>
      <c r="S17" t="s">
        <v>421</v>
      </c>
      <c r="T17" t="s">
        <v>362</v>
      </c>
      <c r="U17" t="s">
        <v>422</v>
      </c>
      <c r="V17" s="11">
        <v>44326</v>
      </c>
      <c r="W17" s="28">
        <v>23317665</v>
      </c>
      <c r="X17">
        <v>23317665</v>
      </c>
      <c r="Z17">
        <v>23317665</v>
      </c>
      <c r="AB17" s="11">
        <v>44445</v>
      </c>
      <c r="AE17" t="s">
        <v>443</v>
      </c>
      <c r="AF17" t="s">
        <v>418</v>
      </c>
    </row>
    <row r="18" spans="1:32">
      <c r="A18" s="2" t="s">
        <v>400</v>
      </c>
      <c r="B18" t="s">
        <v>401</v>
      </c>
      <c r="C18" t="s">
        <v>1683</v>
      </c>
      <c r="D18">
        <v>17</v>
      </c>
      <c r="E18" t="s">
        <v>1130</v>
      </c>
      <c r="G18" s="27"/>
      <c r="H18" t="s">
        <v>400</v>
      </c>
      <c r="I18">
        <v>4500429078</v>
      </c>
      <c r="J18" s="175" t="s">
        <v>419</v>
      </c>
      <c r="K18" t="s">
        <v>420</v>
      </c>
      <c r="M18" t="s">
        <v>444</v>
      </c>
      <c r="N18" s="27" t="s">
        <v>410</v>
      </c>
      <c r="O18" s="174" t="s">
        <v>1159</v>
      </c>
      <c r="Q18" t="s">
        <v>17</v>
      </c>
      <c r="R18">
        <v>6611386</v>
      </c>
      <c r="S18" t="s">
        <v>421</v>
      </c>
      <c r="T18" t="s">
        <v>362</v>
      </c>
      <c r="U18" t="s">
        <v>422</v>
      </c>
      <c r="V18" s="11">
        <v>44326</v>
      </c>
      <c r="W18" s="28">
        <v>19106847</v>
      </c>
      <c r="X18">
        <v>19106847</v>
      </c>
      <c r="Z18">
        <v>19106847</v>
      </c>
      <c r="AB18" s="11">
        <v>44445</v>
      </c>
      <c r="AE18" t="s">
        <v>445</v>
      </c>
      <c r="AF18" t="s">
        <v>418</v>
      </c>
    </row>
    <row r="19" spans="1:32">
      <c r="A19" s="2" t="s">
        <v>400</v>
      </c>
      <c r="B19" t="s">
        <v>401</v>
      </c>
      <c r="C19" t="s">
        <v>1683</v>
      </c>
      <c r="D19">
        <v>18</v>
      </c>
      <c r="E19" t="s">
        <v>1130</v>
      </c>
      <c r="G19" s="27"/>
      <c r="H19" t="s">
        <v>400</v>
      </c>
      <c r="I19">
        <v>4500429078</v>
      </c>
      <c r="J19" s="175" t="s">
        <v>419</v>
      </c>
      <c r="K19" t="s">
        <v>420</v>
      </c>
      <c r="M19" t="s">
        <v>446</v>
      </c>
      <c r="N19" s="27" t="s">
        <v>410</v>
      </c>
      <c r="O19" s="174" t="s">
        <v>1160</v>
      </c>
      <c r="Q19" t="s">
        <v>17</v>
      </c>
      <c r="R19">
        <v>6611386</v>
      </c>
      <c r="S19" t="s">
        <v>421</v>
      </c>
      <c r="T19" t="s">
        <v>362</v>
      </c>
      <c r="U19" t="s">
        <v>422</v>
      </c>
      <c r="V19" s="11">
        <v>44326</v>
      </c>
      <c r="W19" s="28">
        <v>12647701</v>
      </c>
      <c r="X19">
        <v>12647701</v>
      </c>
      <c r="Z19">
        <v>12647701</v>
      </c>
      <c r="AB19" s="11">
        <v>44445</v>
      </c>
      <c r="AE19" t="s">
        <v>447</v>
      </c>
      <c r="AF19" t="s">
        <v>418</v>
      </c>
    </row>
    <row r="20" spans="1:32">
      <c r="A20" s="2" t="s">
        <v>400</v>
      </c>
      <c r="B20" t="s">
        <v>401</v>
      </c>
      <c r="C20" t="s">
        <v>1683</v>
      </c>
      <c r="D20">
        <v>19</v>
      </c>
      <c r="E20" t="s">
        <v>1130</v>
      </c>
      <c r="G20" s="27"/>
      <c r="H20" t="s">
        <v>400</v>
      </c>
      <c r="I20">
        <v>4500429078</v>
      </c>
      <c r="J20" s="175" t="s">
        <v>419</v>
      </c>
      <c r="K20" t="s">
        <v>420</v>
      </c>
      <c r="M20" t="s">
        <v>448</v>
      </c>
      <c r="N20" s="27" t="s">
        <v>410</v>
      </c>
      <c r="O20" s="174" t="s">
        <v>1161</v>
      </c>
      <c r="Q20" t="s">
        <v>17</v>
      </c>
      <c r="R20">
        <v>6611386</v>
      </c>
      <c r="S20" t="s">
        <v>421</v>
      </c>
      <c r="T20" t="s">
        <v>362</v>
      </c>
      <c r="U20" t="s">
        <v>422</v>
      </c>
      <c r="V20" s="11">
        <v>44326</v>
      </c>
      <c r="W20" s="28">
        <v>7554015</v>
      </c>
      <c r="X20">
        <v>7554015</v>
      </c>
      <c r="Z20">
        <v>7554015</v>
      </c>
      <c r="AB20" s="11">
        <v>44445</v>
      </c>
      <c r="AE20" t="s">
        <v>449</v>
      </c>
      <c r="AF20" t="s">
        <v>418</v>
      </c>
    </row>
    <row r="21" spans="1:32">
      <c r="A21" s="2" t="s">
        <v>400</v>
      </c>
      <c r="B21" t="s">
        <v>401</v>
      </c>
      <c r="C21" t="s">
        <v>1683</v>
      </c>
      <c r="D21">
        <v>20</v>
      </c>
      <c r="E21" t="s">
        <v>1130</v>
      </c>
      <c r="G21" s="27"/>
      <c r="H21" t="s">
        <v>400</v>
      </c>
      <c r="I21">
        <v>4500429078</v>
      </c>
      <c r="J21" s="175" t="s">
        <v>419</v>
      </c>
      <c r="K21" t="s">
        <v>420</v>
      </c>
      <c r="M21" t="s">
        <v>450</v>
      </c>
      <c r="N21" s="27" t="s">
        <v>410</v>
      </c>
      <c r="O21" s="174" t="s">
        <v>1162</v>
      </c>
      <c r="Q21" t="s">
        <v>17</v>
      </c>
      <c r="R21">
        <v>6611386</v>
      </c>
      <c r="S21" t="s">
        <v>421</v>
      </c>
      <c r="T21" t="s">
        <v>362</v>
      </c>
      <c r="U21" t="s">
        <v>422</v>
      </c>
      <c r="V21" s="11">
        <v>44326</v>
      </c>
      <c r="W21" s="28">
        <v>584409181</v>
      </c>
      <c r="X21">
        <v>584409181</v>
      </c>
      <c r="Z21">
        <v>584409181</v>
      </c>
      <c r="AB21" s="11">
        <v>44445</v>
      </c>
      <c r="AE21" t="s">
        <v>451</v>
      </c>
      <c r="AF21" t="s">
        <v>418</v>
      </c>
    </row>
    <row r="22" spans="1:32">
      <c r="A22" s="2" t="s">
        <v>400</v>
      </c>
      <c r="B22" t="s">
        <v>401</v>
      </c>
      <c r="C22" t="s">
        <v>1683</v>
      </c>
      <c r="D22">
        <v>21</v>
      </c>
      <c r="E22" t="s">
        <v>1130</v>
      </c>
      <c r="G22" s="27"/>
      <c r="H22" t="s">
        <v>400</v>
      </c>
      <c r="I22">
        <v>4500429078</v>
      </c>
      <c r="J22" s="175" t="s">
        <v>419</v>
      </c>
      <c r="K22" t="s">
        <v>420</v>
      </c>
      <c r="M22" t="s">
        <v>452</v>
      </c>
      <c r="N22" s="27" t="s">
        <v>410</v>
      </c>
      <c r="O22" s="174" t="s">
        <v>1163</v>
      </c>
      <c r="Q22" t="s">
        <v>17</v>
      </c>
      <c r="R22">
        <v>6611386</v>
      </c>
      <c r="S22" t="s">
        <v>421</v>
      </c>
      <c r="T22" t="s">
        <v>362</v>
      </c>
      <c r="U22" t="s">
        <v>422</v>
      </c>
      <c r="V22" s="11">
        <v>44326</v>
      </c>
      <c r="W22" s="28">
        <v>412130022</v>
      </c>
      <c r="X22">
        <v>412130022</v>
      </c>
      <c r="Z22">
        <v>412130022</v>
      </c>
      <c r="AB22" s="11">
        <v>44445</v>
      </c>
      <c r="AE22" t="s">
        <v>453</v>
      </c>
      <c r="AF22" t="s">
        <v>418</v>
      </c>
    </row>
    <row r="23" spans="1:32">
      <c r="A23" s="2" t="s">
        <v>400</v>
      </c>
      <c r="B23" t="s">
        <v>401</v>
      </c>
      <c r="C23" t="s">
        <v>1683</v>
      </c>
      <c r="D23">
        <v>22</v>
      </c>
      <c r="E23" t="s">
        <v>1130</v>
      </c>
      <c r="G23" s="27"/>
      <c r="H23" t="s">
        <v>400</v>
      </c>
      <c r="I23">
        <v>4500429078</v>
      </c>
      <c r="J23" s="175" t="s">
        <v>419</v>
      </c>
      <c r="K23" t="s">
        <v>420</v>
      </c>
      <c r="M23" t="s">
        <v>454</v>
      </c>
      <c r="N23" s="27" t="s">
        <v>410</v>
      </c>
      <c r="O23" s="174" t="s">
        <v>1164</v>
      </c>
      <c r="Q23" t="s">
        <v>17</v>
      </c>
      <c r="R23">
        <v>6611386</v>
      </c>
      <c r="S23" t="s">
        <v>421</v>
      </c>
      <c r="T23" t="s">
        <v>362</v>
      </c>
      <c r="U23" t="s">
        <v>422</v>
      </c>
      <c r="V23" s="11">
        <v>44326</v>
      </c>
      <c r="W23" s="28">
        <v>32698677</v>
      </c>
      <c r="X23">
        <v>32698677</v>
      </c>
      <c r="Z23">
        <v>32698677</v>
      </c>
      <c r="AB23" s="11">
        <v>44445</v>
      </c>
      <c r="AE23" t="s">
        <v>455</v>
      </c>
      <c r="AF23" t="s">
        <v>418</v>
      </c>
    </row>
    <row r="24" spans="1:32">
      <c r="A24" s="2" t="s">
        <v>400</v>
      </c>
      <c r="B24" t="s">
        <v>401</v>
      </c>
      <c r="C24" t="s">
        <v>1683</v>
      </c>
      <c r="D24">
        <v>23</v>
      </c>
      <c r="E24" t="s">
        <v>1130</v>
      </c>
      <c r="G24" s="27"/>
      <c r="H24" t="s">
        <v>400</v>
      </c>
      <c r="I24">
        <v>4500429078</v>
      </c>
      <c r="J24" s="175" t="s">
        <v>419</v>
      </c>
      <c r="K24" t="s">
        <v>420</v>
      </c>
      <c r="M24" t="s">
        <v>456</v>
      </c>
      <c r="N24" s="27" t="s">
        <v>410</v>
      </c>
      <c r="O24" s="174" t="s">
        <v>1165</v>
      </c>
      <c r="Q24" t="s">
        <v>17</v>
      </c>
      <c r="R24">
        <v>6611386</v>
      </c>
      <c r="S24" t="s">
        <v>421</v>
      </c>
      <c r="T24" t="s">
        <v>362</v>
      </c>
      <c r="U24" t="s">
        <v>422</v>
      </c>
      <c r="V24" s="11">
        <v>44326</v>
      </c>
      <c r="W24" s="28">
        <v>10607048</v>
      </c>
      <c r="X24">
        <v>10607048</v>
      </c>
      <c r="Z24">
        <v>10607048</v>
      </c>
      <c r="AB24" s="11">
        <v>44445</v>
      </c>
      <c r="AE24" t="s">
        <v>457</v>
      </c>
      <c r="AF24" t="s">
        <v>418</v>
      </c>
    </row>
    <row r="25" spans="1:32">
      <c r="A25" s="2" t="s">
        <v>400</v>
      </c>
      <c r="B25" t="s">
        <v>401</v>
      </c>
      <c r="C25" t="s">
        <v>1683</v>
      </c>
      <c r="D25">
        <v>24</v>
      </c>
      <c r="E25" t="s">
        <v>1130</v>
      </c>
      <c r="G25" s="27"/>
      <c r="H25" t="s">
        <v>400</v>
      </c>
      <c r="I25">
        <v>4500429078</v>
      </c>
      <c r="J25" s="175" t="s">
        <v>419</v>
      </c>
      <c r="K25" t="s">
        <v>420</v>
      </c>
      <c r="M25" t="s">
        <v>458</v>
      </c>
      <c r="N25" s="27" t="s">
        <v>410</v>
      </c>
      <c r="O25" s="174" t="s">
        <v>1166</v>
      </c>
      <c r="Q25" t="s">
        <v>17</v>
      </c>
      <c r="R25">
        <v>6611386</v>
      </c>
      <c r="S25" t="s">
        <v>421</v>
      </c>
      <c r="T25" t="s">
        <v>362</v>
      </c>
      <c r="U25" t="s">
        <v>422</v>
      </c>
      <c r="V25" s="11">
        <v>44326</v>
      </c>
      <c r="W25" s="28">
        <v>60604835</v>
      </c>
      <c r="X25">
        <v>60604835</v>
      </c>
      <c r="Z25">
        <v>60604835</v>
      </c>
      <c r="AB25" s="11">
        <v>44445</v>
      </c>
      <c r="AE25" t="s">
        <v>459</v>
      </c>
      <c r="AF25" t="s">
        <v>418</v>
      </c>
    </row>
    <row r="26" spans="1:32">
      <c r="A26" s="2" t="s">
        <v>400</v>
      </c>
      <c r="B26" t="s">
        <v>401</v>
      </c>
      <c r="C26" t="s">
        <v>1683</v>
      </c>
      <c r="D26">
        <v>25</v>
      </c>
      <c r="E26" t="s">
        <v>1130</v>
      </c>
      <c r="G26" s="27"/>
      <c r="H26" t="s">
        <v>400</v>
      </c>
      <c r="I26">
        <v>4500429078</v>
      </c>
      <c r="J26" s="175" t="s">
        <v>419</v>
      </c>
      <c r="K26" t="s">
        <v>420</v>
      </c>
      <c r="M26" t="s">
        <v>460</v>
      </c>
      <c r="N26" s="27" t="s">
        <v>410</v>
      </c>
      <c r="O26" s="174" t="s">
        <v>1167</v>
      </c>
      <c r="Q26" t="s">
        <v>17</v>
      </c>
      <c r="R26">
        <v>6611386</v>
      </c>
      <c r="S26" t="s">
        <v>421</v>
      </c>
      <c r="T26" t="s">
        <v>362</v>
      </c>
      <c r="U26" t="s">
        <v>422</v>
      </c>
      <c r="V26" s="11">
        <v>44326</v>
      </c>
      <c r="W26" s="28">
        <v>38317678</v>
      </c>
      <c r="X26">
        <v>38317678</v>
      </c>
      <c r="Z26">
        <v>38317678</v>
      </c>
      <c r="AB26" s="11">
        <v>44445</v>
      </c>
      <c r="AE26" t="s">
        <v>461</v>
      </c>
      <c r="AF26" t="s">
        <v>418</v>
      </c>
    </row>
    <row r="27" spans="1:32">
      <c r="A27" s="2" t="s">
        <v>400</v>
      </c>
      <c r="B27" t="s">
        <v>401</v>
      </c>
      <c r="C27" t="s">
        <v>1683</v>
      </c>
      <c r="D27">
        <v>26</v>
      </c>
      <c r="E27" t="s">
        <v>1130</v>
      </c>
      <c r="G27" s="27"/>
      <c r="H27" t="s">
        <v>400</v>
      </c>
      <c r="I27">
        <v>4500429078</v>
      </c>
      <c r="J27" s="175" t="s">
        <v>419</v>
      </c>
      <c r="K27" t="s">
        <v>420</v>
      </c>
      <c r="M27" t="s">
        <v>462</v>
      </c>
      <c r="N27" s="27" t="s">
        <v>410</v>
      </c>
      <c r="O27" s="174" t="s">
        <v>1168</v>
      </c>
      <c r="Q27" t="s">
        <v>17</v>
      </c>
      <c r="R27">
        <v>6611386</v>
      </c>
      <c r="S27" t="s">
        <v>421</v>
      </c>
      <c r="T27" t="s">
        <v>362</v>
      </c>
      <c r="U27" t="s">
        <v>422</v>
      </c>
      <c r="V27" s="11">
        <v>44326</v>
      </c>
      <c r="W27" s="28">
        <v>61912797</v>
      </c>
      <c r="X27">
        <v>61912797</v>
      </c>
      <c r="Z27">
        <v>61912797</v>
      </c>
      <c r="AB27" s="11">
        <v>44445</v>
      </c>
      <c r="AE27" t="s">
        <v>463</v>
      </c>
      <c r="AF27" t="s">
        <v>418</v>
      </c>
    </row>
    <row r="28" spans="1:32">
      <c r="A28" s="2" t="s">
        <v>400</v>
      </c>
      <c r="B28" t="s">
        <v>401</v>
      </c>
      <c r="C28" t="s">
        <v>1683</v>
      </c>
      <c r="D28">
        <v>27</v>
      </c>
      <c r="E28" t="s">
        <v>1130</v>
      </c>
      <c r="G28" s="27"/>
      <c r="H28" t="s">
        <v>400</v>
      </c>
      <c r="I28">
        <v>4500429078</v>
      </c>
      <c r="J28" s="175" t="s">
        <v>419</v>
      </c>
      <c r="K28" t="s">
        <v>420</v>
      </c>
      <c r="M28" t="s">
        <v>464</v>
      </c>
      <c r="N28" s="27" t="s">
        <v>410</v>
      </c>
      <c r="O28" s="174" t="s">
        <v>1169</v>
      </c>
      <c r="Q28" t="s">
        <v>17</v>
      </c>
      <c r="R28">
        <v>6611386</v>
      </c>
      <c r="S28" t="s">
        <v>421</v>
      </c>
      <c r="T28" t="s">
        <v>362</v>
      </c>
      <c r="U28" t="s">
        <v>422</v>
      </c>
      <c r="V28" s="11">
        <v>44326</v>
      </c>
      <c r="W28" s="28">
        <v>536831316</v>
      </c>
      <c r="X28">
        <v>536831316</v>
      </c>
      <c r="Z28">
        <v>536831316</v>
      </c>
      <c r="AB28" s="11">
        <v>44445</v>
      </c>
      <c r="AE28" t="s">
        <v>465</v>
      </c>
      <c r="AF28" t="s">
        <v>418</v>
      </c>
    </row>
    <row r="29" spans="1:32">
      <c r="A29" s="2" t="s">
        <v>400</v>
      </c>
      <c r="B29" t="s">
        <v>401</v>
      </c>
      <c r="C29" t="s">
        <v>1683</v>
      </c>
      <c r="D29">
        <v>28</v>
      </c>
      <c r="E29" t="s">
        <v>1130</v>
      </c>
      <c r="G29" s="27"/>
      <c r="H29" t="s">
        <v>400</v>
      </c>
      <c r="I29">
        <v>4500429078</v>
      </c>
      <c r="J29" s="175" t="s">
        <v>419</v>
      </c>
      <c r="K29" t="s">
        <v>420</v>
      </c>
      <c r="M29" t="s">
        <v>466</v>
      </c>
      <c r="N29" s="27" t="s">
        <v>410</v>
      </c>
      <c r="O29" s="174" t="s">
        <v>1170</v>
      </c>
      <c r="Q29" t="s">
        <v>17</v>
      </c>
      <c r="R29">
        <v>6611386</v>
      </c>
      <c r="S29" t="s">
        <v>421</v>
      </c>
      <c r="T29" t="s">
        <v>362</v>
      </c>
      <c r="U29" t="s">
        <v>422</v>
      </c>
      <c r="V29" s="11">
        <v>44326</v>
      </c>
      <c r="W29" s="28">
        <v>9607521</v>
      </c>
      <c r="X29">
        <v>9607521</v>
      </c>
      <c r="Z29">
        <v>9607521</v>
      </c>
      <c r="AB29" s="11">
        <v>44445</v>
      </c>
      <c r="AE29" t="s">
        <v>467</v>
      </c>
      <c r="AF29" t="s">
        <v>418</v>
      </c>
    </row>
    <row r="30" spans="1:32">
      <c r="A30" s="2" t="s">
        <v>400</v>
      </c>
      <c r="B30" t="s">
        <v>401</v>
      </c>
      <c r="C30" t="s">
        <v>1683</v>
      </c>
      <c r="D30">
        <v>29</v>
      </c>
      <c r="E30" t="s">
        <v>1130</v>
      </c>
      <c r="G30" s="27"/>
      <c r="H30" t="s">
        <v>400</v>
      </c>
      <c r="I30">
        <v>4500429078</v>
      </c>
      <c r="J30" s="175" t="s">
        <v>419</v>
      </c>
      <c r="K30" t="s">
        <v>420</v>
      </c>
      <c r="M30" t="s">
        <v>468</v>
      </c>
      <c r="N30" s="27" t="s">
        <v>410</v>
      </c>
      <c r="O30" s="174" t="s">
        <v>1171</v>
      </c>
      <c r="Q30" t="s">
        <v>17</v>
      </c>
      <c r="R30">
        <v>6611386</v>
      </c>
      <c r="S30" t="s">
        <v>421</v>
      </c>
      <c r="T30" t="s">
        <v>362</v>
      </c>
      <c r="U30" t="s">
        <v>422</v>
      </c>
      <c r="V30" s="11">
        <v>44326</v>
      </c>
      <c r="W30" s="28">
        <v>34341905</v>
      </c>
      <c r="X30">
        <v>34341905</v>
      </c>
      <c r="Z30">
        <v>34341905</v>
      </c>
      <c r="AB30" s="11">
        <v>44445</v>
      </c>
      <c r="AE30" t="s">
        <v>469</v>
      </c>
      <c r="AF30" t="s">
        <v>418</v>
      </c>
    </row>
    <row r="31" spans="1:32">
      <c r="A31" s="2" t="s">
        <v>400</v>
      </c>
      <c r="B31" t="s">
        <v>401</v>
      </c>
      <c r="C31" t="s">
        <v>1683</v>
      </c>
      <c r="D31">
        <v>30</v>
      </c>
      <c r="E31" t="s">
        <v>1130</v>
      </c>
      <c r="G31" s="27"/>
      <c r="H31" t="s">
        <v>400</v>
      </c>
      <c r="I31">
        <v>4500429078</v>
      </c>
      <c r="J31" s="175" t="s">
        <v>419</v>
      </c>
      <c r="K31" t="s">
        <v>420</v>
      </c>
      <c r="M31" t="s">
        <v>470</v>
      </c>
      <c r="N31" s="27" t="s">
        <v>410</v>
      </c>
      <c r="O31" s="174" t="s">
        <v>1172</v>
      </c>
      <c r="Q31" t="s">
        <v>17</v>
      </c>
      <c r="R31">
        <v>6611386</v>
      </c>
      <c r="S31" t="s">
        <v>421</v>
      </c>
      <c r="T31" t="s">
        <v>362</v>
      </c>
      <c r="U31" t="s">
        <v>422</v>
      </c>
      <c r="V31" s="11">
        <v>44326</v>
      </c>
      <c r="W31" s="28">
        <v>48816925</v>
      </c>
      <c r="X31">
        <v>48816925</v>
      </c>
      <c r="Z31">
        <v>48816925</v>
      </c>
      <c r="AB31" s="11">
        <v>44445</v>
      </c>
      <c r="AE31" t="s">
        <v>471</v>
      </c>
      <c r="AF31" t="s">
        <v>418</v>
      </c>
    </row>
    <row r="32" spans="1:32">
      <c r="A32" s="2" t="s">
        <v>400</v>
      </c>
      <c r="B32" t="s">
        <v>401</v>
      </c>
      <c r="C32" t="s">
        <v>1683</v>
      </c>
      <c r="D32">
        <v>31</v>
      </c>
      <c r="E32" t="s">
        <v>1130</v>
      </c>
      <c r="G32" s="27"/>
      <c r="H32" t="s">
        <v>400</v>
      </c>
      <c r="I32">
        <v>4500429078</v>
      </c>
      <c r="J32" s="175" t="s">
        <v>419</v>
      </c>
      <c r="K32" t="s">
        <v>420</v>
      </c>
      <c r="M32" t="s">
        <v>472</v>
      </c>
      <c r="N32" s="27" t="s">
        <v>410</v>
      </c>
      <c r="O32" s="174" t="s">
        <v>1173</v>
      </c>
      <c r="Q32" t="s">
        <v>17</v>
      </c>
      <c r="R32">
        <v>6611386</v>
      </c>
      <c r="S32" t="s">
        <v>421</v>
      </c>
      <c r="T32" t="s">
        <v>362</v>
      </c>
      <c r="U32" t="s">
        <v>422</v>
      </c>
      <c r="V32" s="11">
        <v>44326</v>
      </c>
      <c r="W32" s="28">
        <v>9187827</v>
      </c>
      <c r="X32">
        <v>9187827</v>
      </c>
      <c r="Z32">
        <v>9187827</v>
      </c>
      <c r="AB32" s="11">
        <v>44445</v>
      </c>
      <c r="AE32" t="s">
        <v>473</v>
      </c>
      <c r="AF32" t="s">
        <v>418</v>
      </c>
    </row>
    <row r="33" spans="1:32">
      <c r="A33" s="2" t="s">
        <v>400</v>
      </c>
      <c r="B33" t="s">
        <v>401</v>
      </c>
      <c r="C33" t="s">
        <v>1683</v>
      </c>
      <c r="D33">
        <v>32</v>
      </c>
      <c r="E33" t="s">
        <v>1130</v>
      </c>
      <c r="G33" s="27"/>
      <c r="H33" t="s">
        <v>400</v>
      </c>
      <c r="I33">
        <v>4500429078</v>
      </c>
      <c r="J33" s="175" t="s">
        <v>419</v>
      </c>
      <c r="K33" t="s">
        <v>420</v>
      </c>
      <c r="M33" t="s">
        <v>474</v>
      </c>
      <c r="N33" s="27" t="s">
        <v>410</v>
      </c>
      <c r="O33" s="174" t="s">
        <v>1174</v>
      </c>
      <c r="Q33" t="s">
        <v>17</v>
      </c>
      <c r="R33">
        <v>6611386</v>
      </c>
      <c r="S33" t="s">
        <v>421</v>
      </c>
      <c r="T33" t="s">
        <v>362</v>
      </c>
      <c r="U33" t="s">
        <v>422</v>
      </c>
      <c r="V33" s="11">
        <v>44326</v>
      </c>
      <c r="W33" s="28">
        <v>166661859</v>
      </c>
      <c r="X33">
        <v>166661859</v>
      </c>
      <c r="Z33">
        <v>166661859</v>
      </c>
      <c r="AB33" s="11">
        <v>44445</v>
      </c>
      <c r="AE33" t="s">
        <v>475</v>
      </c>
      <c r="AF33" t="s">
        <v>418</v>
      </c>
    </row>
    <row r="34" spans="1:32">
      <c r="A34" s="2" t="s">
        <v>400</v>
      </c>
      <c r="B34" t="s">
        <v>401</v>
      </c>
      <c r="C34" t="s">
        <v>1683</v>
      </c>
      <c r="D34">
        <v>33</v>
      </c>
      <c r="E34" t="s">
        <v>1130</v>
      </c>
      <c r="G34" s="27"/>
      <c r="H34" t="s">
        <v>400</v>
      </c>
      <c r="I34">
        <v>4500429078</v>
      </c>
      <c r="J34" s="175" t="s">
        <v>419</v>
      </c>
      <c r="K34" t="s">
        <v>420</v>
      </c>
      <c r="M34" t="s">
        <v>476</v>
      </c>
      <c r="N34" s="27" t="s">
        <v>410</v>
      </c>
      <c r="O34" s="174" t="s">
        <v>1175</v>
      </c>
      <c r="Q34" t="s">
        <v>17</v>
      </c>
      <c r="R34">
        <v>6611386</v>
      </c>
      <c r="S34" t="s">
        <v>421</v>
      </c>
      <c r="T34" t="s">
        <v>362</v>
      </c>
      <c r="U34" t="s">
        <v>422</v>
      </c>
      <c r="V34" s="11">
        <v>44326</v>
      </c>
      <c r="W34" s="28">
        <v>110899280</v>
      </c>
      <c r="X34">
        <v>110899280</v>
      </c>
      <c r="Z34">
        <v>110899280</v>
      </c>
      <c r="AB34" s="11">
        <v>44445</v>
      </c>
      <c r="AE34" t="s">
        <v>477</v>
      </c>
      <c r="AF34" t="s">
        <v>418</v>
      </c>
    </row>
    <row r="35" spans="1:32">
      <c r="A35" s="2" t="s">
        <v>400</v>
      </c>
      <c r="B35" t="s">
        <v>401</v>
      </c>
      <c r="C35" t="s">
        <v>1683</v>
      </c>
      <c r="D35">
        <v>34</v>
      </c>
      <c r="E35" t="s">
        <v>1130</v>
      </c>
      <c r="G35" s="27"/>
      <c r="H35" t="s">
        <v>400</v>
      </c>
      <c r="I35">
        <v>4500428714</v>
      </c>
      <c r="J35" s="175" t="s">
        <v>478</v>
      </c>
      <c r="K35" t="s">
        <v>420</v>
      </c>
      <c r="M35" t="s">
        <v>416</v>
      </c>
      <c r="N35" s="27" t="s">
        <v>410</v>
      </c>
      <c r="O35" s="174" t="s">
        <v>1176</v>
      </c>
      <c r="Q35" t="s">
        <v>13</v>
      </c>
      <c r="R35">
        <v>6100254</v>
      </c>
      <c r="S35" t="s">
        <v>479</v>
      </c>
      <c r="T35" t="s">
        <v>362</v>
      </c>
      <c r="U35" t="s">
        <v>422</v>
      </c>
      <c r="V35" s="11">
        <v>44322</v>
      </c>
      <c r="W35" s="28">
        <v>281224942</v>
      </c>
      <c r="X35">
        <v>281224942</v>
      </c>
      <c r="Z35">
        <v>281224942</v>
      </c>
      <c r="AB35" s="11">
        <v>44441</v>
      </c>
      <c r="AE35" t="s">
        <v>480</v>
      </c>
      <c r="AF35" t="s">
        <v>418</v>
      </c>
    </row>
    <row r="36" spans="1:32">
      <c r="A36" s="2" t="s">
        <v>400</v>
      </c>
      <c r="B36" t="s">
        <v>401</v>
      </c>
      <c r="C36" t="s">
        <v>1683</v>
      </c>
      <c r="D36">
        <v>35</v>
      </c>
      <c r="E36" t="s">
        <v>1130</v>
      </c>
      <c r="G36" s="27"/>
      <c r="H36" t="s">
        <v>400</v>
      </c>
      <c r="I36">
        <v>4500428714</v>
      </c>
      <c r="J36" s="175" t="s">
        <v>478</v>
      </c>
      <c r="K36" t="s">
        <v>420</v>
      </c>
      <c r="M36" t="s">
        <v>414</v>
      </c>
      <c r="N36" s="27" t="s">
        <v>410</v>
      </c>
      <c r="O36" s="174" t="s">
        <v>1177</v>
      </c>
      <c r="Q36" t="s">
        <v>13</v>
      </c>
      <c r="R36">
        <v>6100254</v>
      </c>
      <c r="S36" t="s">
        <v>479</v>
      </c>
      <c r="T36" t="s">
        <v>362</v>
      </c>
      <c r="U36" t="s">
        <v>422</v>
      </c>
      <c r="V36" s="11">
        <v>44322</v>
      </c>
      <c r="W36" s="28">
        <v>137461842</v>
      </c>
      <c r="X36">
        <v>137461842</v>
      </c>
      <c r="Z36">
        <v>137461842</v>
      </c>
      <c r="AB36" s="11">
        <v>44441</v>
      </c>
      <c r="AE36" t="s">
        <v>481</v>
      </c>
      <c r="AF36" t="s">
        <v>418</v>
      </c>
    </row>
    <row r="37" spans="1:32">
      <c r="A37" s="2" t="s">
        <v>400</v>
      </c>
      <c r="B37" t="s">
        <v>401</v>
      </c>
      <c r="C37" t="s">
        <v>1683</v>
      </c>
      <c r="D37">
        <v>36</v>
      </c>
      <c r="E37" t="s">
        <v>1130</v>
      </c>
      <c r="G37" s="27"/>
      <c r="H37" t="s">
        <v>400</v>
      </c>
      <c r="I37">
        <v>4500428714</v>
      </c>
      <c r="J37" s="175" t="s">
        <v>478</v>
      </c>
      <c r="K37" t="s">
        <v>420</v>
      </c>
      <c r="M37" t="s">
        <v>409</v>
      </c>
      <c r="N37" s="27" t="s">
        <v>410</v>
      </c>
      <c r="O37" s="174" t="s">
        <v>1178</v>
      </c>
      <c r="Q37" t="s">
        <v>13</v>
      </c>
      <c r="R37">
        <v>6100254</v>
      </c>
      <c r="S37" t="s">
        <v>479</v>
      </c>
      <c r="T37" t="s">
        <v>362</v>
      </c>
      <c r="U37" t="s">
        <v>422</v>
      </c>
      <c r="V37" s="11">
        <v>44322</v>
      </c>
      <c r="W37" s="28">
        <v>140315232</v>
      </c>
      <c r="X37">
        <v>140315232</v>
      </c>
      <c r="Z37">
        <v>140315232</v>
      </c>
      <c r="AB37" s="11">
        <v>44441</v>
      </c>
      <c r="AE37" t="s">
        <v>482</v>
      </c>
      <c r="AF37" t="s">
        <v>418</v>
      </c>
    </row>
    <row r="38" spans="1:32">
      <c r="A38" s="2" t="s">
        <v>400</v>
      </c>
      <c r="B38" t="s">
        <v>401</v>
      </c>
      <c r="C38" t="s">
        <v>1683</v>
      </c>
      <c r="D38">
        <v>37</v>
      </c>
      <c r="E38" t="s">
        <v>1130</v>
      </c>
      <c r="G38" s="27"/>
      <c r="H38" t="s">
        <v>400</v>
      </c>
      <c r="I38">
        <v>4500428714</v>
      </c>
      <c r="J38" s="175" t="s">
        <v>478</v>
      </c>
      <c r="K38" t="s">
        <v>420</v>
      </c>
      <c r="M38" t="s">
        <v>426</v>
      </c>
      <c r="N38" s="27" t="s">
        <v>410</v>
      </c>
      <c r="O38" s="174" t="s">
        <v>1179</v>
      </c>
      <c r="Q38" t="s">
        <v>13</v>
      </c>
      <c r="R38">
        <v>6100254</v>
      </c>
      <c r="S38" t="s">
        <v>479</v>
      </c>
      <c r="T38" t="s">
        <v>362</v>
      </c>
      <c r="U38" t="s">
        <v>422</v>
      </c>
      <c r="V38" s="11">
        <v>44322</v>
      </c>
      <c r="W38" s="28">
        <v>235623668</v>
      </c>
      <c r="X38">
        <v>235623668</v>
      </c>
      <c r="Z38">
        <v>235623668</v>
      </c>
      <c r="AB38" s="11">
        <v>44441</v>
      </c>
      <c r="AE38" t="s">
        <v>483</v>
      </c>
      <c r="AF38" t="s">
        <v>418</v>
      </c>
    </row>
    <row r="39" spans="1:32">
      <c r="A39" s="2" t="s">
        <v>400</v>
      </c>
      <c r="B39" t="s">
        <v>401</v>
      </c>
      <c r="C39" t="s">
        <v>1683</v>
      </c>
      <c r="D39">
        <v>38</v>
      </c>
      <c r="E39" t="s">
        <v>1130</v>
      </c>
      <c r="G39" s="27"/>
      <c r="H39" t="s">
        <v>400</v>
      </c>
      <c r="I39">
        <v>4500428714</v>
      </c>
      <c r="J39" s="175" t="s">
        <v>478</v>
      </c>
      <c r="K39" t="s">
        <v>420</v>
      </c>
      <c r="M39" t="s">
        <v>428</v>
      </c>
      <c r="N39" s="27" t="s">
        <v>410</v>
      </c>
      <c r="O39" s="174" t="s">
        <v>1180</v>
      </c>
      <c r="Q39" t="s">
        <v>13</v>
      </c>
      <c r="R39">
        <v>6100254</v>
      </c>
      <c r="S39" t="s">
        <v>479</v>
      </c>
      <c r="T39" t="s">
        <v>362</v>
      </c>
      <c r="U39" t="s">
        <v>422</v>
      </c>
      <c r="V39" s="11">
        <v>44322</v>
      </c>
      <c r="W39" s="28">
        <v>15830828</v>
      </c>
      <c r="X39">
        <v>15830828</v>
      </c>
      <c r="Z39">
        <v>15830828</v>
      </c>
      <c r="AB39" s="11">
        <v>44441</v>
      </c>
      <c r="AE39" t="s">
        <v>484</v>
      </c>
      <c r="AF39" t="s">
        <v>418</v>
      </c>
    </row>
    <row r="40" spans="1:32">
      <c r="A40" s="2" t="s">
        <v>400</v>
      </c>
      <c r="B40" t="s">
        <v>401</v>
      </c>
      <c r="C40" t="s">
        <v>1683</v>
      </c>
      <c r="D40">
        <v>39</v>
      </c>
      <c r="E40" t="s">
        <v>1130</v>
      </c>
      <c r="G40" s="27"/>
      <c r="H40" t="s">
        <v>400</v>
      </c>
      <c r="I40">
        <v>4500428714</v>
      </c>
      <c r="J40" s="175" t="s">
        <v>478</v>
      </c>
      <c r="K40" t="s">
        <v>420</v>
      </c>
      <c r="M40" t="s">
        <v>430</v>
      </c>
      <c r="N40" s="27" t="s">
        <v>410</v>
      </c>
      <c r="O40" s="174" t="s">
        <v>1181</v>
      </c>
      <c r="Q40" t="s">
        <v>13</v>
      </c>
      <c r="R40">
        <v>6100254</v>
      </c>
      <c r="S40" t="s">
        <v>479</v>
      </c>
      <c r="T40" t="s">
        <v>362</v>
      </c>
      <c r="U40" t="s">
        <v>422</v>
      </c>
      <c r="V40" s="11">
        <v>44322</v>
      </c>
      <c r="W40" s="28">
        <v>661779452</v>
      </c>
      <c r="X40">
        <v>661779452</v>
      </c>
      <c r="Z40">
        <v>661779452</v>
      </c>
      <c r="AB40" s="11">
        <v>44441</v>
      </c>
      <c r="AE40" t="s">
        <v>485</v>
      </c>
      <c r="AF40" t="s">
        <v>418</v>
      </c>
    </row>
    <row r="41" spans="1:32">
      <c r="A41" s="2" t="s">
        <v>400</v>
      </c>
      <c r="B41" t="s">
        <v>401</v>
      </c>
      <c r="C41" t="s">
        <v>1683</v>
      </c>
      <c r="D41">
        <v>40</v>
      </c>
      <c r="E41" t="s">
        <v>1130</v>
      </c>
      <c r="G41" s="27"/>
      <c r="H41" t="s">
        <v>400</v>
      </c>
      <c r="I41">
        <v>4500428714</v>
      </c>
      <c r="J41" s="175" t="s">
        <v>478</v>
      </c>
      <c r="K41" t="s">
        <v>420</v>
      </c>
      <c r="M41" t="s">
        <v>432</v>
      </c>
      <c r="N41" s="27" t="s">
        <v>410</v>
      </c>
      <c r="O41" s="174" t="s">
        <v>1182</v>
      </c>
      <c r="Q41" t="s">
        <v>13</v>
      </c>
      <c r="R41">
        <v>6100254</v>
      </c>
      <c r="S41" t="s">
        <v>479</v>
      </c>
      <c r="T41" t="s">
        <v>362</v>
      </c>
      <c r="U41" t="s">
        <v>422</v>
      </c>
      <c r="V41" s="11">
        <v>44322</v>
      </c>
      <c r="W41" s="28">
        <v>208269951</v>
      </c>
      <c r="X41">
        <v>208269951</v>
      </c>
      <c r="Z41">
        <v>208269951</v>
      </c>
      <c r="AB41" s="11">
        <v>44441</v>
      </c>
      <c r="AE41" t="s">
        <v>486</v>
      </c>
      <c r="AF41" t="s">
        <v>418</v>
      </c>
    </row>
    <row r="42" spans="1:32">
      <c r="A42" s="2" t="s">
        <v>400</v>
      </c>
      <c r="B42" t="s">
        <v>401</v>
      </c>
      <c r="C42" t="s">
        <v>1683</v>
      </c>
      <c r="D42">
        <v>41</v>
      </c>
      <c r="E42" t="s">
        <v>1130</v>
      </c>
      <c r="G42" s="27"/>
      <c r="H42" t="s">
        <v>400</v>
      </c>
      <c r="I42">
        <v>4500428714</v>
      </c>
      <c r="J42" s="175" t="s">
        <v>478</v>
      </c>
      <c r="K42" t="s">
        <v>420</v>
      </c>
      <c r="M42" t="s">
        <v>434</v>
      </c>
      <c r="N42" s="27" t="s">
        <v>410</v>
      </c>
      <c r="O42" s="174" t="s">
        <v>1183</v>
      </c>
      <c r="Q42" t="s">
        <v>13</v>
      </c>
      <c r="R42">
        <v>6100254</v>
      </c>
      <c r="S42" t="s">
        <v>479</v>
      </c>
      <c r="T42" t="s">
        <v>362</v>
      </c>
      <c r="U42" t="s">
        <v>422</v>
      </c>
      <c r="V42" s="11">
        <v>44322</v>
      </c>
      <c r="W42" s="28">
        <v>139005785</v>
      </c>
      <c r="X42">
        <v>139005785</v>
      </c>
      <c r="Z42">
        <v>139005785</v>
      </c>
      <c r="AB42" s="11">
        <v>44441</v>
      </c>
      <c r="AE42" t="s">
        <v>487</v>
      </c>
      <c r="AF42" t="s">
        <v>418</v>
      </c>
    </row>
    <row r="43" spans="1:32">
      <c r="A43" s="2" t="s">
        <v>400</v>
      </c>
      <c r="B43" t="s">
        <v>401</v>
      </c>
      <c r="C43" t="s">
        <v>1683</v>
      </c>
      <c r="D43">
        <v>42</v>
      </c>
      <c r="E43" t="s">
        <v>1130</v>
      </c>
      <c r="G43" s="27"/>
      <c r="H43" t="s">
        <v>400</v>
      </c>
      <c r="I43">
        <v>4500428714</v>
      </c>
      <c r="J43" s="175" t="s">
        <v>478</v>
      </c>
      <c r="K43" t="s">
        <v>420</v>
      </c>
      <c r="M43" t="s">
        <v>436</v>
      </c>
      <c r="N43" s="27" t="s">
        <v>410</v>
      </c>
      <c r="O43" s="174" t="s">
        <v>1184</v>
      </c>
      <c r="Q43" t="s">
        <v>13</v>
      </c>
      <c r="R43">
        <v>6100254</v>
      </c>
      <c r="S43" t="s">
        <v>479</v>
      </c>
      <c r="T43" t="s">
        <v>362</v>
      </c>
      <c r="U43" t="s">
        <v>422</v>
      </c>
      <c r="V43" s="11">
        <v>44322</v>
      </c>
      <c r="W43" s="28">
        <v>16255100</v>
      </c>
      <c r="X43">
        <v>16255100</v>
      </c>
      <c r="Z43">
        <v>16255100</v>
      </c>
      <c r="AB43" s="11">
        <v>44441</v>
      </c>
      <c r="AE43" t="s">
        <v>488</v>
      </c>
      <c r="AF43" t="s">
        <v>418</v>
      </c>
    </row>
    <row r="44" spans="1:32">
      <c r="A44" s="2" t="s">
        <v>400</v>
      </c>
      <c r="B44" t="s">
        <v>401</v>
      </c>
      <c r="C44" t="s">
        <v>1683</v>
      </c>
      <c r="D44">
        <v>43</v>
      </c>
      <c r="E44" t="s">
        <v>1130</v>
      </c>
      <c r="G44" s="27"/>
      <c r="H44" t="s">
        <v>400</v>
      </c>
      <c r="I44">
        <v>4500428714</v>
      </c>
      <c r="J44" s="175" t="s">
        <v>478</v>
      </c>
      <c r="K44" t="s">
        <v>420</v>
      </c>
      <c r="M44" t="s">
        <v>438</v>
      </c>
      <c r="N44" s="27" t="s">
        <v>410</v>
      </c>
      <c r="O44" s="174" t="s">
        <v>1185</v>
      </c>
      <c r="Q44" t="s">
        <v>13</v>
      </c>
      <c r="R44">
        <v>6100254</v>
      </c>
      <c r="S44" t="s">
        <v>479</v>
      </c>
      <c r="T44" t="s">
        <v>362</v>
      </c>
      <c r="U44" t="s">
        <v>422</v>
      </c>
      <c r="V44" s="11">
        <v>44322</v>
      </c>
      <c r="W44" s="28">
        <v>1121291446</v>
      </c>
      <c r="X44">
        <v>1121291446</v>
      </c>
      <c r="Z44">
        <v>1121291446</v>
      </c>
      <c r="AB44" s="11">
        <v>44441</v>
      </c>
      <c r="AE44" t="s">
        <v>489</v>
      </c>
      <c r="AF44" t="s">
        <v>418</v>
      </c>
    </row>
    <row r="45" spans="1:32">
      <c r="A45" s="2" t="s">
        <v>400</v>
      </c>
      <c r="B45" t="s">
        <v>401</v>
      </c>
      <c r="C45" t="s">
        <v>1683</v>
      </c>
      <c r="D45">
        <v>44</v>
      </c>
      <c r="E45" t="s">
        <v>1130</v>
      </c>
      <c r="G45" s="27"/>
      <c r="H45" t="s">
        <v>400</v>
      </c>
      <c r="I45">
        <v>4500428714</v>
      </c>
      <c r="J45" s="175" t="s">
        <v>478</v>
      </c>
      <c r="K45" t="s">
        <v>420</v>
      </c>
      <c r="M45" t="s">
        <v>440</v>
      </c>
      <c r="N45" s="27" t="s">
        <v>410</v>
      </c>
      <c r="O45" s="174" t="s">
        <v>1186</v>
      </c>
      <c r="Q45" t="s">
        <v>13</v>
      </c>
      <c r="R45">
        <v>6100254</v>
      </c>
      <c r="S45" t="s">
        <v>479</v>
      </c>
      <c r="T45" t="s">
        <v>362</v>
      </c>
      <c r="U45" t="s">
        <v>422</v>
      </c>
      <c r="V45" s="11">
        <v>44322</v>
      </c>
      <c r="W45" s="28">
        <v>70264660</v>
      </c>
      <c r="X45">
        <v>70264660</v>
      </c>
      <c r="Z45">
        <v>70264660</v>
      </c>
      <c r="AB45" s="11">
        <v>44441</v>
      </c>
      <c r="AE45" t="s">
        <v>490</v>
      </c>
      <c r="AF45" t="s">
        <v>418</v>
      </c>
    </row>
    <row r="46" spans="1:32">
      <c r="A46" s="2" t="s">
        <v>400</v>
      </c>
      <c r="B46" t="s">
        <v>401</v>
      </c>
      <c r="C46" t="s">
        <v>1683</v>
      </c>
      <c r="D46">
        <v>45</v>
      </c>
      <c r="E46" t="s">
        <v>1130</v>
      </c>
      <c r="G46" s="27"/>
      <c r="H46" t="s">
        <v>400</v>
      </c>
      <c r="I46">
        <v>4500428714</v>
      </c>
      <c r="J46" s="175" t="s">
        <v>478</v>
      </c>
      <c r="K46" t="s">
        <v>420</v>
      </c>
      <c r="M46" t="s">
        <v>442</v>
      </c>
      <c r="N46" s="27" t="s">
        <v>410</v>
      </c>
      <c r="O46" s="174" t="s">
        <v>1187</v>
      </c>
      <c r="Q46" t="s">
        <v>13</v>
      </c>
      <c r="R46">
        <v>6100254</v>
      </c>
      <c r="S46" t="s">
        <v>479</v>
      </c>
      <c r="T46" t="s">
        <v>362</v>
      </c>
      <c r="U46" t="s">
        <v>422</v>
      </c>
      <c r="V46" s="11">
        <v>44322</v>
      </c>
      <c r="W46" s="28">
        <v>356857181</v>
      </c>
      <c r="X46">
        <v>356857181</v>
      </c>
      <c r="Z46">
        <v>356857181</v>
      </c>
      <c r="AB46" s="11">
        <v>44441</v>
      </c>
      <c r="AE46" t="s">
        <v>491</v>
      </c>
      <c r="AF46" t="s">
        <v>418</v>
      </c>
    </row>
    <row r="47" spans="1:32">
      <c r="A47" s="2" t="s">
        <v>400</v>
      </c>
      <c r="B47" t="s">
        <v>401</v>
      </c>
      <c r="C47" t="s">
        <v>1683</v>
      </c>
      <c r="D47">
        <v>46</v>
      </c>
      <c r="E47" t="s">
        <v>1130</v>
      </c>
      <c r="G47" s="27"/>
      <c r="H47" t="s">
        <v>400</v>
      </c>
      <c r="I47">
        <v>4500428714</v>
      </c>
      <c r="J47" s="175" t="s">
        <v>478</v>
      </c>
      <c r="K47" t="s">
        <v>420</v>
      </c>
      <c r="M47" t="s">
        <v>444</v>
      </c>
      <c r="N47" s="27" t="s">
        <v>410</v>
      </c>
      <c r="O47" s="174" t="s">
        <v>1188</v>
      </c>
      <c r="Q47" t="s">
        <v>13</v>
      </c>
      <c r="R47">
        <v>6100254</v>
      </c>
      <c r="S47" t="s">
        <v>479</v>
      </c>
      <c r="T47" t="s">
        <v>362</v>
      </c>
      <c r="U47" t="s">
        <v>422</v>
      </c>
      <c r="V47" s="11">
        <v>44322</v>
      </c>
      <c r="W47" s="28">
        <v>9825356</v>
      </c>
      <c r="X47">
        <v>9825356</v>
      </c>
      <c r="Z47">
        <v>9825356</v>
      </c>
      <c r="AB47" s="11">
        <v>44441</v>
      </c>
      <c r="AE47" t="s">
        <v>492</v>
      </c>
      <c r="AF47" t="s">
        <v>418</v>
      </c>
    </row>
    <row r="48" spans="1:32">
      <c r="A48" s="2" t="s">
        <v>400</v>
      </c>
      <c r="B48" t="s">
        <v>401</v>
      </c>
      <c r="C48" t="s">
        <v>1683</v>
      </c>
      <c r="D48">
        <v>47</v>
      </c>
      <c r="E48" t="s">
        <v>1130</v>
      </c>
      <c r="G48" s="27"/>
      <c r="H48" t="s">
        <v>400</v>
      </c>
      <c r="I48">
        <v>4500428714</v>
      </c>
      <c r="J48" s="175" t="s">
        <v>478</v>
      </c>
      <c r="K48" t="s">
        <v>420</v>
      </c>
      <c r="M48" t="s">
        <v>446</v>
      </c>
      <c r="N48" s="27" t="s">
        <v>410</v>
      </c>
      <c r="O48" s="174" t="s">
        <v>1189</v>
      </c>
      <c r="Q48" t="s">
        <v>13</v>
      </c>
      <c r="R48">
        <v>6100254</v>
      </c>
      <c r="S48" t="s">
        <v>479</v>
      </c>
      <c r="T48" t="s">
        <v>362</v>
      </c>
      <c r="U48" t="s">
        <v>422</v>
      </c>
      <c r="V48" s="11">
        <v>44322</v>
      </c>
      <c r="W48" s="28">
        <v>20070823</v>
      </c>
      <c r="X48">
        <v>20070823</v>
      </c>
      <c r="Z48">
        <v>20070823</v>
      </c>
      <c r="AB48" s="11">
        <v>44441</v>
      </c>
      <c r="AE48" t="s">
        <v>493</v>
      </c>
      <c r="AF48" t="s">
        <v>418</v>
      </c>
    </row>
    <row r="49" spans="1:32">
      <c r="A49" s="2" t="s">
        <v>400</v>
      </c>
      <c r="B49" t="s">
        <v>401</v>
      </c>
      <c r="C49" t="s">
        <v>1683</v>
      </c>
      <c r="D49">
        <v>48</v>
      </c>
      <c r="E49" t="s">
        <v>1130</v>
      </c>
      <c r="G49" s="27"/>
      <c r="H49" t="s">
        <v>400</v>
      </c>
      <c r="I49">
        <v>4500428714</v>
      </c>
      <c r="J49" s="175" t="s">
        <v>478</v>
      </c>
      <c r="K49" t="s">
        <v>420</v>
      </c>
      <c r="M49" t="s">
        <v>448</v>
      </c>
      <c r="N49" s="27" t="s">
        <v>410</v>
      </c>
      <c r="O49" s="174" t="s">
        <v>1190</v>
      </c>
      <c r="Q49" t="s">
        <v>13</v>
      </c>
      <c r="R49">
        <v>6100254</v>
      </c>
      <c r="S49" t="s">
        <v>479</v>
      </c>
      <c r="T49" t="s">
        <v>362</v>
      </c>
      <c r="U49" t="s">
        <v>422</v>
      </c>
      <c r="V49" s="11">
        <v>44322</v>
      </c>
      <c r="W49" s="28">
        <v>11016654</v>
      </c>
      <c r="X49">
        <v>11016654</v>
      </c>
      <c r="Z49">
        <v>11016654</v>
      </c>
      <c r="AB49" s="11">
        <v>44441</v>
      </c>
      <c r="AE49" t="s">
        <v>494</v>
      </c>
      <c r="AF49" t="s">
        <v>418</v>
      </c>
    </row>
    <row r="50" spans="1:32">
      <c r="A50" s="2" t="s">
        <v>400</v>
      </c>
      <c r="B50" t="s">
        <v>401</v>
      </c>
      <c r="C50" t="s">
        <v>1683</v>
      </c>
      <c r="D50">
        <v>49</v>
      </c>
      <c r="E50" t="s">
        <v>1130</v>
      </c>
      <c r="G50" s="27"/>
      <c r="H50" t="s">
        <v>400</v>
      </c>
      <c r="I50">
        <v>4500428714</v>
      </c>
      <c r="J50" s="175" t="s">
        <v>478</v>
      </c>
      <c r="K50" t="s">
        <v>420</v>
      </c>
      <c r="M50" t="s">
        <v>450</v>
      </c>
      <c r="N50" s="27" t="s">
        <v>410</v>
      </c>
      <c r="O50" s="174" t="s">
        <v>1191</v>
      </c>
      <c r="Q50" t="s">
        <v>13</v>
      </c>
      <c r="R50">
        <v>6100254</v>
      </c>
      <c r="S50" t="s">
        <v>479</v>
      </c>
      <c r="T50" t="s">
        <v>362</v>
      </c>
      <c r="U50" t="s">
        <v>422</v>
      </c>
      <c r="V50" s="11">
        <v>44322</v>
      </c>
      <c r="W50" s="28">
        <v>99024677</v>
      </c>
      <c r="X50">
        <v>99024677</v>
      </c>
      <c r="Z50">
        <v>99024677</v>
      </c>
      <c r="AB50" s="11">
        <v>44441</v>
      </c>
      <c r="AE50" t="s">
        <v>495</v>
      </c>
      <c r="AF50" t="s">
        <v>418</v>
      </c>
    </row>
    <row r="51" spans="1:32">
      <c r="A51" s="2" t="s">
        <v>400</v>
      </c>
      <c r="B51" t="s">
        <v>401</v>
      </c>
      <c r="C51" t="s">
        <v>1683</v>
      </c>
      <c r="D51">
        <v>50</v>
      </c>
      <c r="E51" t="s">
        <v>1130</v>
      </c>
      <c r="G51" s="27"/>
      <c r="H51" t="s">
        <v>400</v>
      </c>
      <c r="I51">
        <v>4500428714</v>
      </c>
      <c r="J51" s="175" t="s">
        <v>478</v>
      </c>
      <c r="K51" t="s">
        <v>420</v>
      </c>
      <c r="M51" t="s">
        <v>452</v>
      </c>
      <c r="N51" s="27" t="s">
        <v>410</v>
      </c>
      <c r="O51" s="174" t="s">
        <v>1192</v>
      </c>
      <c r="Q51" t="s">
        <v>13</v>
      </c>
      <c r="R51">
        <v>6100254</v>
      </c>
      <c r="S51" t="s">
        <v>479</v>
      </c>
      <c r="T51" t="s">
        <v>362</v>
      </c>
      <c r="U51" t="s">
        <v>422</v>
      </c>
      <c r="V51" s="11">
        <v>44322</v>
      </c>
      <c r="W51" s="28">
        <v>108889575</v>
      </c>
      <c r="X51">
        <v>108889575</v>
      </c>
      <c r="Z51">
        <v>108889575</v>
      </c>
      <c r="AB51" s="11">
        <v>44441</v>
      </c>
      <c r="AE51" t="s">
        <v>496</v>
      </c>
      <c r="AF51" t="s">
        <v>418</v>
      </c>
    </row>
    <row r="52" spans="1:32">
      <c r="A52" s="2" t="s">
        <v>400</v>
      </c>
      <c r="B52" t="s">
        <v>401</v>
      </c>
      <c r="C52" t="s">
        <v>1683</v>
      </c>
      <c r="D52">
        <v>51</v>
      </c>
      <c r="E52" t="s">
        <v>1130</v>
      </c>
      <c r="G52" s="27"/>
      <c r="H52" t="s">
        <v>400</v>
      </c>
      <c r="I52">
        <v>4500428714</v>
      </c>
      <c r="J52" s="175" t="s">
        <v>478</v>
      </c>
      <c r="K52" t="s">
        <v>420</v>
      </c>
      <c r="M52" t="s">
        <v>454</v>
      </c>
      <c r="N52" s="27" t="s">
        <v>410</v>
      </c>
      <c r="O52" s="174" t="s">
        <v>1193</v>
      </c>
      <c r="Q52" t="s">
        <v>13</v>
      </c>
      <c r="R52">
        <v>6100254</v>
      </c>
      <c r="S52" t="s">
        <v>479</v>
      </c>
      <c r="T52" t="s">
        <v>362</v>
      </c>
      <c r="U52" t="s">
        <v>422</v>
      </c>
      <c r="V52" s="11">
        <v>44322</v>
      </c>
      <c r="W52" s="28">
        <v>836954045</v>
      </c>
      <c r="X52">
        <v>836954045</v>
      </c>
      <c r="Z52">
        <v>836954045</v>
      </c>
      <c r="AB52" s="11">
        <v>44441</v>
      </c>
      <c r="AE52" t="s">
        <v>497</v>
      </c>
      <c r="AF52" t="s">
        <v>418</v>
      </c>
    </row>
    <row r="53" spans="1:32">
      <c r="A53" s="2" t="s">
        <v>400</v>
      </c>
      <c r="B53" t="s">
        <v>401</v>
      </c>
      <c r="C53" t="s">
        <v>1683</v>
      </c>
      <c r="D53">
        <v>52</v>
      </c>
      <c r="E53" t="s">
        <v>1130</v>
      </c>
      <c r="G53" s="27"/>
      <c r="H53" t="s">
        <v>400</v>
      </c>
      <c r="I53">
        <v>4500428714</v>
      </c>
      <c r="J53" s="175" t="s">
        <v>478</v>
      </c>
      <c r="K53" t="s">
        <v>420</v>
      </c>
      <c r="M53" t="s">
        <v>456</v>
      </c>
      <c r="N53" s="27" t="s">
        <v>410</v>
      </c>
      <c r="O53" s="174" t="s">
        <v>1194</v>
      </c>
      <c r="Q53" t="s">
        <v>13</v>
      </c>
      <c r="R53">
        <v>6100254</v>
      </c>
      <c r="S53" t="s">
        <v>479</v>
      </c>
      <c r="T53" t="s">
        <v>362</v>
      </c>
      <c r="U53" t="s">
        <v>422</v>
      </c>
      <c r="V53" s="11">
        <v>44322</v>
      </c>
      <c r="W53" s="28">
        <v>1951845256</v>
      </c>
      <c r="X53">
        <v>1951845256</v>
      </c>
      <c r="Z53">
        <v>1951845256</v>
      </c>
      <c r="AB53" s="11">
        <v>44441</v>
      </c>
      <c r="AE53" t="s">
        <v>498</v>
      </c>
      <c r="AF53" t="s">
        <v>418</v>
      </c>
    </row>
    <row r="54" spans="1:32">
      <c r="A54" s="2" t="s">
        <v>400</v>
      </c>
      <c r="B54" t="s">
        <v>401</v>
      </c>
      <c r="C54" t="s">
        <v>1683</v>
      </c>
      <c r="D54">
        <v>53</v>
      </c>
      <c r="E54" t="s">
        <v>1130</v>
      </c>
      <c r="G54" s="27"/>
      <c r="H54" t="s">
        <v>400</v>
      </c>
      <c r="I54">
        <v>4500428714</v>
      </c>
      <c r="J54" s="175" t="s">
        <v>478</v>
      </c>
      <c r="K54" t="s">
        <v>420</v>
      </c>
      <c r="M54" t="s">
        <v>458</v>
      </c>
      <c r="N54" s="27" t="s">
        <v>410</v>
      </c>
      <c r="O54" s="174" t="s">
        <v>1195</v>
      </c>
      <c r="Q54" t="s">
        <v>13</v>
      </c>
      <c r="R54">
        <v>6100254</v>
      </c>
      <c r="S54" t="s">
        <v>479</v>
      </c>
      <c r="T54" t="s">
        <v>362</v>
      </c>
      <c r="U54" t="s">
        <v>422</v>
      </c>
      <c r="V54" s="11">
        <v>44322</v>
      </c>
      <c r="W54" s="28">
        <v>610101904</v>
      </c>
      <c r="X54">
        <v>610101904</v>
      </c>
      <c r="Z54">
        <v>610101904</v>
      </c>
      <c r="AB54" s="11">
        <v>44441</v>
      </c>
      <c r="AE54" t="s">
        <v>499</v>
      </c>
      <c r="AF54" t="s">
        <v>418</v>
      </c>
    </row>
    <row r="55" spans="1:32">
      <c r="A55" s="2" t="s">
        <v>400</v>
      </c>
      <c r="B55" t="s">
        <v>401</v>
      </c>
      <c r="C55" t="s">
        <v>1683</v>
      </c>
      <c r="D55">
        <v>54</v>
      </c>
      <c r="E55" t="s">
        <v>1130</v>
      </c>
      <c r="G55" s="27"/>
      <c r="H55" t="s">
        <v>400</v>
      </c>
      <c r="I55">
        <v>4500428714</v>
      </c>
      <c r="J55" s="175" t="s">
        <v>478</v>
      </c>
      <c r="K55" t="s">
        <v>420</v>
      </c>
      <c r="M55" t="s">
        <v>460</v>
      </c>
      <c r="N55" s="27" t="s">
        <v>410</v>
      </c>
      <c r="O55" s="174" t="s">
        <v>1196</v>
      </c>
      <c r="Q55" t="s">
        <v>13</v>
      </c>
      <c r="R55">
        <v>6100254</v>
      </c>
      <c r="S55" t="s">
        <v>479</v>
      </c>
      <c r="T55" t="s">
        <v>362</v>
      </c>
      <c r="U55" t="s">
        <v>422</v>
      </c>
      <c r="V55" s="11">
        <v>44322</v>
      </c>
      <c r="W55" s="28">
        <v>489799175</v>
      </c>
      <c r="X55">
        <v>489799175</v>
      </c>
      <c r="Z55">
        <v>489799175</v>
      </c>
      <c r="AB55" s="11">
        <v>44441</v>
      </c>
      <c r="AE55" t="s">
        <v>500</v>
      </c>
      <c r="AF55" t="s">
        <v>418</v>
      </c>
    </row>
    <row r="56" spans="1:32">
      <c r="A56" s="2" t="s">
        <v>400</v>
      </c>
      <c r="B56" t="s">
        <v>401</v>
      </c>
      <c r="C56" t="s">
        <v>1683</v>
      </c>
      <c r="D56">
        <v>55</v>
      </c>
      <c r="E56" t="s">
        <v>1130</v>
      </c>
      <c r="G56" s="27"/>
      <c r="H56" t="s">
        <v>400</v>
      </c>
      <c r="I56">
        <v>4500429635</v>
      </c>
      <c r="J56" s="175" t="s">
        <v>501</v>
      </c>
      <c r="K56" t="s">
        <v>420</v>
      </c>
      <c r="M56" t="s">
        <v>416</v>
      </c>
      <c r="N56" s="27" t="s">
        <v>410</v>
      </c>
      <c r="O56" s="174" t="s">
        <v>1197</v>
      </c>
      <c r="Q56" t="s">
        <v>16</v>
      </c>
      <c r="R56">
        <v>6611386</v>
      </c>
      <c r="S56" t="s">
        <v>421</v>
      </c>
      <c r="T56" t="s">
        <v>362</v>
      </c>
      <c r="U56" t="s">
        <v>422</v>
      </c>
      <c r="V56" s="11">
        <v>44340</v>
      </c>
      <c r="W56" s="28">
        <v>950070552</v>
      </c>
      <c r="X56">
        <v>950070552</v>
      </c>
      <c r="Z56">
        <v>950070552</v>
      </c>
      <c r="AB56" s="11">
        <v>44429</v>
      </c>
      <c r="AE56" t="s">
        <v>502</v>
      </c>
      <c r="AF56" t="s">
        <v>418</v>
      </c>
    </row>
    <row r="57" spans="1:32">
      <c r="A57" s="2" t="s">
        <v>400</v>
      </c>
      <c r="B57" t="s">
        <v>401</v>
      </c>
      <c r="C57" t="s">
        <v>1683</v>
      </c>
      <c r="D57">
        <v>56</v>
      </c>
      <c r="E57" t="s">
        <v>1130</v>
      </c>
      <c r="G57" s="27"/>
      <c r="H57" t="s">
        <v>400</v>
      </c>
      <c r="I57">
        <v>4500429635</v>
      </c>
      <c r="J57" s="175" t="s">
        <v>501</v>
      </c>
      <c r="K57" t="s">
        <v>420</v>
      </c>
      <c r="M57" t="s">
        <v>414</v>
      </c>
      <c r="N57" s="27" t="s">
        <v>410</v>
      </c>
      <c r="O57" s="174" t="s">
        <v>1198</v>
      </c>
      <c r="Q57" t="s">
        <v>16</v>
      </c>
      <c r="R57">
        <v>6611386</v>
      </c>
      <c r="S57" t="s">
        <v>421</v>
      </c>
      <c r="T57" t="s">
        <v>362</v>
      </c>
      <c r="U57" t="s">
        <v>422</v>
      </c>
      <c r="V57" s="11">
        <v>44340</v>
      </c>
      <c r="W57" s="28">
        <v>345288043</v>
      </c>
      <c r="X57">
        <v>345288043</v>
      </c>
      <c r="Z57">
        <v>345288043</v>
      </c>
      <c r="AB57" s="11">
        <v>44429</v>
      </c>
      <c r="AE57" t="s">
        <v>503</v>
      </c>
      <c r="AF57" t="s">
        <v>418</v>
      </c>
    </row>
    <row r="58" spans="1:32">
      <c r="A58" s="2" t="s">
        <v>400</v>
      </c>
      <c r="B58" t="s">
        <v>401</v>
      </c>
      <c r="C58" t="s">
        <v>1683</v>
      </c>
      <c r="D58">
        <v>57</v>
      </c>
      <c r="E58" t="s">
        <v>1130</v>
      </c>
      <c r="G58" s="27"/>
      <c r="H58" t="s">
        <v>400</v>
      </c>
      <c r="I58">
        <v>4500429635</v>
      </c>
      <c r="J58" s="175" t="s">
        <v>501</v>
      </c>
      <c r="K58" t="s">
        <v>420</v>
      </c>
      <c r="M58" t="s">
        <v>409</v>
      </c>
      <c r="N58" s="27" t="s">
        <v>410</v>
      </c>
      <c r="O58" s="174" t="s">
        <v>1199</v>
      </c>
      <c r="Q58" t="s">
        <v>16</v>
      </c>
      <c r="R58">
        <v>6611386</v>
      </c>
      <c r="S58" t="s">
        <v>421</v>
      </c>
      <c r="T58" t="s">
        <v>362</v>
      </c>
      <c r="U58" t="s">
        <v>422</v>
      </c>
      <c r="V58" s="11">
        <v>44340</v>
      </c>
      <c r="W58" s="28">
        <v>5297996</v>
      </c>
      <c r="X58">
        <v>5297996</v>
      </c>
      <c r="Z58">
        <v>5297996</v>
      </c>
      <c r="AB58" s="11">
        <v>44429</v>
      </c>
      <c r="AE58" t="s">
        <v>504</v>
      </c>
      <c r="AF58" t="s">
        <v>418</v>
      </c>
    </row>
    <row r="59" spans="1:32">
      <c r="A59" s="2" t="s">
        <v>400</v>
      </c>
      <c r="B59" t="s">
        <v>401</v>
      </c>
      <c r="C59" t="s">
        <v>1683</v>
      </c>
      <c r="D59">
        <v>58</v>
      </c>
      <c r="E59" t="s">
        <v>1130</v>
      </c>
      <c r="G59" s="27"/>
      <c r="H59" t="s">
        <v>400</v>
      </c>
      <c r="I59">
        <v>4500429635</v>
      </c>
      <c r="J59" s="175" t="s">
        <v>501</v>
      </c>
      <c r="K59" t="s">
        <v>420</v>
      </c>
      <c r="M59" t="s">
        <v>426</v>
      </c>
      <c r="N59" s="27" t="s">
        <v>410</v>
      </c>
      <c r="O59" s="174" t="s">
        <v>1280</v>
      </c>
      <c r="Q59" t="s">
        <v>16</v>
      </c>
      <c r="R59">
        <v>6611386</v>
      </c>
      <c r="S59" t="s">
        <v>421</v>
      </c>
      <c r="T59" t="s">
        <v>362</v>
      </c>
      <c r="U59" t="s">
        <v>422</v>
      </c>
      <c r="V59" s="11">
        <v>44340</v>
      </c>
      <c r="W59" s="28">
        <v>330532960</v>
      </c>
      <c r="X59">
        <v>330532960</v>
      </c>
      <c r="Z59">
        <v>330532960</v>
      </c>
      <c r="AB59" s="11">
        <v>44429</v>
      </c>
      <c r="AE59" t="s">
        <v>505</v>
      </c>
      <c r="AF59" t="s">
        <v>418</v>
      </c>
    </row>
    <row r="60" spans="1:32">
      <c r="A60" s="2" t="s">
        <v>400</v>
      </c>
      <c r="B60" t="s">
        <v>401</v>
      </c>
      <c r="C60" t="s">
        <v>1683</v>
      </c>
      <c r="D60">
        <v>59</v>
      </c>
      <c r="E60" t="s">
        <v>1130</v>
      </c>
      <c r="G60" s="27"/>
      <c r="H60" t="s">
        <v>400</v>
      </c>
      <c r="I60">
        <v>4500429635</v>
      </c>
      <c r="J60" s="175" t="s">
        <v>501</v>
      </c>
      <c r="K60" t="s">
        <v>420</v>
      </c>
      <c r="M60" t="s">
        <v>428</v>
      </c>
      <c r="N60" s="27" t="s">
        <v>410</v>
      </c>
      <c r="O60" s="174" t="s">
        <v>1281</v>
      </c>
      <c r="Q60" t="s">
        <v>16</v>
      </c>
      <c r="R60">
        <v>6611386</v>
      </c>
      <c r="S60" t="s">
        <v>421</v>
      </c>
      <c r="T60" t="s">
        <v>362</v>
      </c>
      <c r="U60" t="s">
        <v>422</v>
      </c>
      <c r="V60" s="11">
        <v>44340</v>
      </c>
      <c r="W60" s="28">
        <v>21505275</v>
      </c>
      <c r="X60">
        <v>21505275</v>
      </c>
      <c r="Z60">
        <v>21505275</v>
      </c>
      <c r="AB60" s="11">
        <v>44429</v>
      </c>
      <c r="AE60" t="s">
        <v>506</v>
      </c>
      <c r="AF60" t="s">
        <v>418</v>
      </c>
    </row>
    <row r="61" spans="1:32">
      <c r="A61" s="2" t="s">
        <v>400</v>
      </c>
      <c r="B61" t="s">
        <v>401</v>
      </c>
      <c r="C61" t="s">
        <v>1683</v>
      </c>
      <c r="D61">
        <v>60</v>
      </c>
      <c r="E61" t="s">
        <v>1130</v>
      </c>
      <c r="G61" s="27"/>
      <c r="H61" t="s">
        <v>400</v>
      </c>
      <c r="I61">
        <v>4500429635</v>
      </c>
      <c r="J61" s="175" t="s">
        <v>501</v>
      </c>
      <c r="K61" t="s">
        <v>420</v>
      </c>
      <c r="M61" t="s">
        <v>430</v>
      </c>
      <c r="N61" s="27" t="s">
        <v>410</v>
      </c>
      <c r="O61" s="174" t="s">
        <v>1282</v>
      </c>
      <c r="Q61" t="s">
        <v>16</v>
      </c>
      <c r="R61">
        <v>6611386</v>
      </c>
      <c r="S61" t="s">
        <v>421</v>
      </c>
      <c r="T61" t="s">
        <v>362</v>
      </c>
      <c r="U61" t="s">
        <v>422</v>
      </c>
      <c r="V61" s="11">
        <v>44340</v>
      </c>
      <c r="W61" s="28">
        <v>9586396</v>
      </c>
      <c r="X61">
        <v>9586396</v>
      </c>
      <c r="Z61">
        <v>9586396</v>
      </c>
      <c r="AB61" s="11">
        <v>44429</v>
      </c>
      <c r="AE61" t="s">
        <v>507</v>
      </c>
      <c r="AF61" t="s">
        <v>418</v>
      </c>
    </row>
    <row r="62" spans="1:32">
      <c r="A62" s="2" t="s">
        <v>400</v>
      </c>
      <c r="B62" t="s">
        <v>401</v>
      </c>
      <c r="C62" t="s">
        <v>1683</v>
      </c>
      <c r="D62">
        <v>61</v>
      </c>
      <c r="E62" t="s">
        <v>1130</v>
      </c>
      <c r="G62" s="27"/>
      <c r="H62" t="s">
        <v>400</v>
      </c>
      <c r="I62">
        <v>4500429635</v>
      </c>
      <c r="J62" s="175" t="s">
        <v>501</v>
      </c>
      <c r="K62" t="s">
        <v>420</v>
      </c>
      <c r="M62" t="s">
        <v>432</v>
      </c>
      <c r="N62" s="27" t="s">
        <v>410</v>
      </c>
      <c r="O62" s="174" t="s">
        <v>1283</v>
      </c>
      <c r="Q62" t="s">
        <v>16</v>
      </c>
      <c r="R62">
        <v>6611386</v>
      </c>
      <c r="S62" t="s">
        <v>421</v>
      </c>
      <c r="T62" t="s">
        <v>362</v>
      </c>
      <c r="U62" t="s">
        <v>422</v>
      </c>
      <c r="V62" s="11">
        <v>44340</v>
      </c>
      <c r="W62" s="28">
        <v>7794552</v>
      </c>
      <c r="X62">
        <v>7794552</v>
      </c>
      <c r="Z62">
        <v>7794552</v>
      </c>
      <c r="AB62" s="11">
        <v>44429</v>
      </c>
      <c r="AE62" t="s">
        <v>508</v>
      </c>
      <c r="AF62" t="s">
        <v>418</v>
      </c>
    </row>
    <row r="63" spans="1:32">
      <c r="A63" s="2" t="s">
        <v>400</v>
      </c>
      <c r="B63" t="s">
        <v>401</v>
      </c>
      <c r="C63" t="s">
        <v>1683</v>
      </c>
      <c r="D63">
        <v>62</v>
      </c>
      <c r="E63" t="s">
        <v>1130</v>
      </c>
      <c r="G63" s="27"/>
      <c r="H63" t="s">
        <v>400</v>
      </c>
      <c r="I63">
        <v>4500429635</v>
      </c>
      <c r="J63" s="175" t="s">
        <v>501</v>
      </c>
      <c r="K63" t="s">
        <v>420</v>
      </c>
      <c r="M63" t="s">
        <v>434</v>
      </c>
      <c r="N63" s="27" t="s">
        <v>410</v>
      </c>
      <c r="O63" s="174" t="s">
        <v>1284</v>
      </c>
      <c r="Q63" t="s">
        <v>16</v>
      </c>
      <c r="R63">
        <v>6611386</v>
      </c>
      <c r="S63" t="s">
        <v>421</v>
      </c>
      <c r="T63" t="s">
        <v>362</v>
      </c>
      <c r="U63" t="s">
        <v>422</v>
      </c>
      <c r="V63" s="11">
        <v>44340</v>
      </c>
      <c r="W63" s="28">
        <v>12890082</v>
      </c>
      <c r="X63">
        <v>12890082</v>
      </c>
      <c r="Z63">
        <v>12890082</v>
      </c>
      <c r="AB63" s="11">
        <v>44429</v>
      </c>
      <c r="AE63" t="s">
        <v>509</v>
      </c>
      <c r="AF63" t="s">
        <v>418</v>
      </c>
    </row>
    <row r="64" spans="1:32">
      <c r="A64" s="2" t="s">
        <v>400</v>
      </c>
      <c r="B64" t="s">
        <v>401</v>
      </c>
      <c r="C64" t="s">
        <v>1683</v>
      </c>
      <c r="D64">
        <v>63</v>
      </c>
      <c r="E64" t="s">
        <v>1130</v>
      </c>
      <c r="G64" s="27"/>
      <c r="H64" t="s">
        <v>400</v>
      </c>
      <c r="I64">
        <v>4500429635</v>
      </c>
      <c r="J64" s="175" t="s">
        <v>501</v>
      </c>
      <c r="K64" t="s">
        <v>420</v>
      </c>
      <c r="M64" t="s">
        <v>436</v>
      </c>
      <c r="N64" s="27" t="s">
        <v>410</v>
      </c>
      <c r="O64" s="174" t="s">
        <v>1285</v>
      </c>
      <c r="Q64" t="s">
        <v>16</v>
      </c>
      <c r="R64">
        <v>6611386</v>
      </c>
      <c r="S64" t="s">
        <v>421</v>
      </c>
      <c r="T64" t="s">
        <v>362</v>
      </c>
      <c r="U64" t="s">
        <v>422</v>
      </c>
      <c r="V64" s="11">
        <v>44340</v>
      </c>
      <c r="W64" s="28">
        <v>11999786</v>
      </c>
      <c r="X64">
        <v>11999786</v>
      </c>
      <c r="Z64">
        <v>11999786</v>
      </c>
      <c r="AB64" s="11">
        <v>44429</v>
      </c>
      <c r="AE64" t="s">
        <v>510</v>
      </c>
      <c r="AF64" t="s">
        <v>418</v>
      </c>
    </row>
    <row r="65" spans="1:32">
      <c r="A65" s="2" t="s">
        <v>400</v>
      </c>
      <c r="B65" t="s">
        <v>401</v>
      </c>
      <c r="C65" t="s">
        <v>1683</v>
      </c>
      <c r="D65">
        <v>64</v>
      </c>
      <c r="E65" t="s">
        <v>1130</v>
      </c>
      <c r="G65" s="27"/>
      <c r="H65" t="s">
        <v>400</v>
      </c>
      <c r="I65">
        <v>4500429635</v>
      </c>
      <c r="J65" s="175" t="s">
        <v>501</v>
      </c>
      <c r="K65" t="s">
        <v>420</v>
      </c>
      <c r="M65" t="s">
        <v>438</v>
      </c>
      <c r="N65" s="27" t="s">
        <v>410</v>
      </c>
      <c r="O65" s="174" t="s">
        <v>1286</v>
      </c>
      <c r="Q65" t="s">
        <v>16</v>
      </c>
      <c r="R65">
        <v>6611386</v>
      </c>
      <c r="S65" t="s">
        <v>421</v>
      </c>
      <c r="T65" t="s">
        <v>362</v>
      </c>
      <c r="U65" t="s">
        <v>422</v>
      </c>
      <c r="V65" s="11">
        <v>44340</v>
      </c>
      <c r="W65" s="28">
        <v>38329522</v>
      </c>
      <c r="X65">
        <v>38329522</v>
      </c>
      <c r="Z65">
        <v>38329522</v>
      </c>
      <c r="AB65" s="11">
        <v>44429</v>
      </c>
      <c r="AE65" t="s">
        <v>511</v>
      </c>
      <c r="AF65" t="s">
        <v>418</v>
      </c>
    </row>
    <row r="66" spans="1:32">
      <c r="A66" s="2" t="s">
        <v>400</v>
      </c>
      <c r="B66" t="s">
        <v>401</v>
      </c>
      <c r="C66" t="s">
        <v>1683</v>
      </c>
      <c r="D66">
        <v>65</v>
      </c>
      <c r="E66" t="s">
        <v>1130</v>
      </c>
      <c r="G66" s="27"/>
      <c r="H66" t="s">
        <v>400</v>
      </c>
      <c r="I66">
        <v>4500429635</v>
      </c>
      <c r="J66" s="175" t="s">
        <v>501</v>
      </c>
      <c r="K66" t="s">
        <v>420</v>
      </c>
      <c r="M66" t="s">
        <v>440</v>
      </c>
      <c r="N66" s="27" t="s">
        <v>410</v>
      </c>
      <c r="O66" s="174" t="s">
        <v>1287</v>
      </c>
      <c r="Q66" t="s">
        <v>16</v>
      </c>
      <c r="R66">
        <v>6611386</v>
      </c>
      <c r="S66" t="s">
        <v>421</v>
      </c>
      <c r="T66" t="s">
        <v>362</v>
      </c>
      <c r="U66" t="s">
        <v>422</v>
      </c>
      <c r="V66" s="11">
        <v>44340</v>
      </c>
      <c r="W66" s="28">
        <v>4608364</v>
      </c>
      <c r="X66">
        <v>4608364</v>
      </c>
      <c r="Z66">
        <v>4608364</v>
      </c>
      <c r="AB66" s="11">
        <v>44429</v>
      </c>
      <c r="AE66" t="s">
        <v>512</v>
      </c>
      <c r="AF66" t="s">
        <v>418</v>
      </c>
    </row>
    <row r="67" spans="1:32">
      <c r="A67" s="2" t="s">
        <v>400</v>
      </c>
      <c r="B67" t="s">
        <v>401</v>
      </c>
      <c r="C67" t="s">
        <v>1683</v>
      </c>
      <c r="D67">
        <v>66</v>
      </c>
      <c r="E67" t="s">
        <v>1130</v>
      </c>
      <c r="G67" s="27"/>
      <c r="H67" t="s">
        <v>400</v>
      </c>
      <c r="I67">
        <v>4500429635</v>
      </c>
      <c r="J67" s="175" t="s">
        <v>501</v>
      </c>
      <c r="K67" t="s">
        <v>420</v>
      </c>
      <c r="M67" t="s">
        <v>442</v>
      </c>
      <c r="N67" s="27" t="s">
        <v>410</v>
      </c>
      <c r="O67" s="174" t="s">
        <v>1288</v>
      </c>
      <c r="Q67" t="s">
        <v>16</v>
      </c>
      <c r="R67">
        <v>6611386</v>
      </c>
      <c r="S67" t="s">
        <v>421</v>
      </c>
      <c r="T67" t="s">
        <v>362</v>
      </c>
      <c r="U67" t="s">
        <v>422</v>
      </c>
      <c r="V67" s="11">
        <v>44340</v>
      </c>
      <c r="W67" s="28">
        <v>149602150</v>
      </c>
      <c r="X67">
        <v>149602150</v>
      </c>
      <c r="Z67">
        <v>149602150</v>
      </c>
      <c r="AB67" s="11">
        <v>44429</v>
      </c>
      <c r="AE67" t="s">
        <v>513</v>
      </c>
      <c r="AF67" t="s">
        <v>418</v>
      </c>
    </row>
    <row r="68" spans="1:32">
      <c r="A68" s="2" t="s">
        <v>400</v>
      </c>
      <c r="B68" t="s">
        <v>401</v>
      </c>
      <c r="C68" t="s">
        <v>1683</v>
      </c>
      <c r="D68">
        <v>67</v>
      </c>
      <c r="E68" t="s">
        <v>1130</v>
      </c>
      <c r="G68" s="27"/>
      <c r="H68" t="s">
        <v>400</v>
      </c>
      <c r="I68">
        <v>4500429635</v>
      </c>
      <c r="J68" s="175" t="s">
        <v>501</v>
      </c>
      <c r="K68" t="s">
        <v>420</v>
      </c>
      <c r="M68" t="s">
        <v>444</v>
      </c>
      <c r="N68" s="27" t="s">
        <v>410</v>
      </c>
      <c r="O68" s="174" t="s">
        <v>1289</v>
      </c>
      <c r="Q68" t="s">
        <v>16</v>
      </c>
      <c r="R68">
        <v>6611386</v>
      </c>
      <c r="S68" t="s">
        <v>421</v>
      </c>
      <c r="T68" t="s">
        <v>362</v>
      </c>
      <c r="U68" t="s">
        <v>422</v>
      </c>
      <c r="V68" s="11">
        <v>44340</v>
      </c>
      <c r="W68" s="28">
        <v>287975987</v>
      </c>
      <c r="X68">
        <v>287975987</v>
      </c>
      <c r="Z68">
        <v>287975987</v>
      </c>
      <c r="AB68" s="11">
        <v>44429</v>
      </c>
      <c r="AE68" t="s">
        <v>514</v>
      </c>
      <c r="AF68" t="s">
        <v>418</v>
      </c>
    </row>
    <row r="69" spans="1:32">
      <c r="A69" s="2" t="s">
        <v>400</v>
      </c>
      <c r="B69" t="s">
        <v>401</v>
      </c>
      <c r="C69" t="s">
        <v>1683</v>
      </c>
      <c r="D69">
        <v>68</v>
      </c>
      <c r="E69" t="s">
        <v>1130</v>
      </c>
      <c r="G69" s="27"/>
      <c r="H69" t="s">
        <v>400</v>
      </c>
      <c r="I69">
        <v>4500429635</v>
      </c>
      <c r="J69" s="175" t="s">
        <v>501</v>
      </c>
      <c r="K69" t="s">
        <v>420</v>
      </c>
      <c r="M69" t="s">
        <v>446</v>
      </c>
      <c r="N69" s="27" t="s">
        <v>410</v>
      </c>
      <c r="O69" s="174" t="s">
        <v>1290</v>
      </c>
      <c r="Q69" t="s">
        <v>16</v>
      </c>
      <c r="R69">
        <v>6611386</v>
      </c>
      <c r="S69" t="s">
        <v>421</v>
      </c>
      <c r="T69" t="s">
        <v>362</v>
      </c>
      <c r="U69" t="s">
        <v>422</v>
      </c>
      <c r="V69" s="11">
        <v>44340</v>
      </c>
      <c r="W69" s="28">
        <v>175934267</v>
      </c>
      <c r="X69">
        <v>175934267</v>
      </c>
      <c r="Z69">
        <v>175934267</v>
      </c>
      <c r="AB69" s="11">
        <v>44429</v>
      </c>
      <c r="AE69" t="s">
        <v>515</v>
      </c>
      <c r="AF69" t="s">
        <v>418</v>
      </c>
    </row>
    <row r="70" spans="1:32">
      <c r="A70" s="2" t="s">
        <v>400</v>
      </c>
      <c r="B70" t="s">
        <v>401</v>
      </c>
      <c r="C70" t="s">
        <v>1683</v>
      </c>
      <c r="D70">
        <v>69</v>
      </c>
      <c r="E70" t="s">
        <v>1130</v>
      </c>
      <c r="G70" s="27"/>
      <c r="H70" t="s">
        <v>400</v>
      </c>
      <c r="I70">
        <v>4500429635</v>
      </c>
      <c r="J70" s="175" t="s">
        <v>501</v>
      </c>
      <c r="K70" t="s">
        <v>420</v>
      </c>
      <c r="M70" t="s">
        <v>448</v>
      </c>
      <c r="N70" s="27" t="s">
        <v>410</v>
      </c>
      <c r="O70" s="174" t="s">
        <v>1291</v>
      </c>
      <c r="Q70" t="s">
        <v>16</v>
      </c>
      <c r="R70">
        <v>6611386</v>
      </c>
      <c r="S70" t="s">
        <v>421</v>
      </c>
      <c r="T70" t="s">
        <v>362</v>
      </c>
      <c r="U70" t="s">
        <v>422</v>
      </c>
      <c r="V70" s="11">
        <v>44340</v>
      </c>
      <c r="W70" s="28">
        <v>12489770</v>
      </c>
      <c r="X70">
        <v>12489770</v>
      </c>
      <c r="Z70">
        <v>12489770</v>
      </c>
      <c r="AB70" s="11">
        <v>44429</v>
      </c>
      <c r="AE70" t="s">
        <v>516</v>
      </c>
      <c r="AF70" t="s">
        <v>418</v>
      </c>
    </row>
    <row r="71" spans="1:32">
      <c r="A71" s="2" t="s">
        <v>400</v>
      </c>
      <c r="B71" t="s">
        <v>401</v>
      </c>
      <c r="C71" t="s">
        <v>1683</v>
      </c>
      <c r="D71">
        <v>70</v>
      </c>
      <c r="E71" t="s">
        <v>1130</v>
      </c>
      <c r="G71" s="27"/>
      <c r="H71" t="s">
        <v>400</v>
      </c>
      <c r="I71">
        <v>4500429635</v>
      </c>
      <c r="J71" s="175" t="s">
        <v>501</v>
      </c>
      <c r="K71" t="s">
        <v>420</v>
      </c>
      <c r="M71" t="s">
        <v>450</v>
      </c>
      <c r="N71" s="27" t="s">
        <v>410</v>
      </c>
      <c r="O71" s="174" t="s">
        <v>1292</v>
      </c>
      <c r="Q71" t="s">
        <v>16</v>
      </c>
      <c r="R71">
        <v>6611386</v>
      </c>
      <c r="S71" t="s">
        <v>421</v>
      </c>
      <c r="T71" t="s">
        <v>362</v>
      </c>
      <c r="U71" t="s">
        <v>422</v>
      </c>
      <c r="V71" s="11">
        <v>44340</v>
      </c>
      <c r="W71" s="28">
        <v>4666778</v>
      </c>
      <c r="X71">
        <v>4666778</v>
      </c>
      <c r="Z71">
        <v>4666778</v>
      </c>
      <c r="AB71" s="11">
        <v>44429</v>
      </c>
      <c r="AE71" t="s">
        <v>517</v>
      </c>
      <c r="AF71" t="s">
        <v>418</v>
      </c>
    </row>
    <row r="72" spans="1:32">
      <c r="A72" s="2" t="s">
        <v>400</v>
      </c>
      <c r="B72" t="s">
        <v>401</v>
      </c>
      <c r="C72" t="s">
        <v>1683</v>
      </c>
      <c r="D72">
        <v>71</v>
      </c>
      <c r="E72" t="s">
        <v>1130</v>
      </c>
      <c r="G72" s="27"/>
      <c r="H72" t="s">
        <v>400</v>
      </c>
      <c r="I72">
        <v>4500429635</v>
      </c>
      <c r="J72" s="175" t="s">
        <v>501</v>
      </c>
      <c r="K72" t="s">
        <v>420</v>
      </c>
      <c r="M72" t="s">
        <v>452</v>
      </c>
      <c r="N72" s="27" t="s">
        <v>410</v>
      </c>
      <c r="O72" s="174" t="s">
        <v>1293</v>
      </c>
      <c r="Q72" t="s">
        <v>16</v>
      </c>
      <c r="R72">
        <v>6611386</v>
      </c>
      <c r="S72" t="s">
        <v>421</v>
      </c>
      <c r="T72" t="s">
        <v>362</v>
      </c>
      <c r="U72" t="s">
        <v>422</v>
      </c>
      <c r="V72" s="11">
        <v>44340</v>
      </c>
      <c r="W72" s="28">
        <v>995477093</v>
      </c>
      <c r="X72">
        <v>995477093</v>
      </c>
      <c r="Z72">
        <v>995477093</v>
      </c>
      <c r="AB72" s="11">
        <v>44429</v>
      </c>
      <c r="AE72" t="s">
        <v>518</v>
      </c>
      <c r="AF72" t="s">
        <v>418</v>
      </c>
    </row>
    <row r="73" spans="1:32">
      <c r="A73" s="2" t="s">
        <v>400</v>
      </c>
      <c r="B73" t="s">
        <v>401</v>
      </c>
      <c r="C73" t="s">
        <v>1683</v>
      </c>
      <c r="D73">
        <v>72</v>
      </c>
      <c r="E73" t="s">
        <v>1130</v>
      </c>
      <c r="G73" s="27"/>
      <c r="H73" t="s">
        <v>400</v>
      </c>
      <c r="I73">
        <v>4500429635</v>
      </c>
      <c r="J73" s="175" t="s">
        <v>501</v>
      </c>
      <c r="K73" t="s">
        <v>420</v>
      </c>
      <c r="M73" t="s">
        <v>454</v>
      </c>
      <c r="N73" s="27" t="s">
        <v>410</v>
      </c>
      <c r="O73" s="174" t="s">
        <v>1294</v>
      </c>
      <c r="Q73" t="s">
        <v>16</v>
      </c>
      <c r="R73">
        <v>6611386</v>
      </c>
      <c r="S73" t="s">
        <v>421</v>
      </c>
      <c r="T73" t="s">
        <v>362</v>
      </c>
      <c r="U73" t="s">
        <v>422</v>
      </c>
      <c r="V73" s="11">
        <v>44340</v>
      </c>
      <c r="W73" s="28">
        <v>752184294</v>
      </c>
      <c r="X73">
        <v>752184294</v>
      </c>
      <c r="Z73">
        <v>752184294</v>
      </c>
      <c r="AB73" s="11">
        <v>44429</v>
      </c>
      <c r="AE73" t="s">
        <v>519</v>
      </c>
      <c r="AF73" t="s">
        <v>418</v>
      </c>
    </row>
    <row r="74" spans="1:32">
      <c r="A74" s="2" t="s">
        <v>400</v>
      </c>
      <c r="B74" t="s">
        <v>401</v>
      </c>
      <c r="C74" t="s">
        <v>1683</v>
      </c>
      <c r="D74">
        <v>73</v>
      </c>
      <c r="E74" t="s">
        <v>1130</v>
      </c>
      <c r="G74" s="27"/>
      <c r="H74" t="s">
        <v>400</v>
      </c>
      <c r="I74">
        <v>4500429635</v>
      </c>
      <c r="J74" s="175" t="s">
        <v>501</v>
      </c>
      <c r="K74" t="s">
        <v>420</v>
      </c>
      <c r="M74" t="s">
        <v>456</v>
      </c>
      <c r="N74" s="27" t="s">
        <v>410</v>
      </c>
      <c r="O74" s="174" t="s">
        <v>1307</v>
      </c>
      <c r="Q74" t="s">
        <v>16</v>
      </c>
      <c r="R74">
        <v>6611386</v>
      </c>
      <c r="S74" t="s">
        <v>421</v>
      </c>
      <c r="T74" t="s">
        <v>362</v>
      </c>
      <c r="U74" t="s">
        <v>422</v>
      </c>
      <c r="V74" s="11">
        <v>44340</v>
      </c>
      <c r="W74" s="28">
        <v>26387677</v>
      </c>
      <c r="X74">
        <v>26387677</v>
      </c>
      <c r="Z74">
        <v>26387677</v>
      </c>
      <c r="AB74" s="11">
        <v>44429</v>
      </c>
      <c r="AE74" t="s">
        <v>520</v>
      </c>
      <c r="AF74" t="s">
        <v>418</v>
      </c>
    </row>
    <row r="75" spans="1:32">
      <c r="A75" s="2" t="s">
        <v>400</v>
      </c>
      <c r="B75" t="s">
        <v>401</v>
      </c>
      <c r="C75" t="s">
        <v>1683</v>
      </c>
      <c r="D75">
        <v>74</v>
      </c>
      <c r="E75" t="s">
        <v>1130</v>
      </c>
      <c r="G75" s="27"/>
      <c r="H75" t="s">
        <v>400</v>
      </c>
      <c r="I75">
        <v>4500429611</v>
      </c>
      <c r="J75" s="175" t="s">
        <v>521</v>
      </c>
      <c r="K75" t="s">
        <v>420</v>
      </c>
      <c r="M75" t="s">
        <v>416</v>
      </c>
      <c r="N75" s="27" t="s">
        <v>410</v>
      </c>
      <c r="O75" s="174" t="s">
        <v>1308</v>
      </c>
      <c r="Q75" t="s">
        <v>10</v>
      </c>
      <c r="R75">
        <v>6104903</v>
      </c>
      <c r="S75" t="s">
        <v>522</v>
      </c>
      <c r="T75" t="s">
        <v>362</v>
      </c>
      <c r="U75" t="s">
        <v>422</v>
      </c>
      <c r="V75" s="11">
        <v>44337</v>
      </c>
      <c r="W75" s="28">
        <v>706695064</v>
      </c>
      <c r="X75">
        <v>706695064</v>
      </c>
      <c r="Z75">
        <v>706695064</v>
      </c>
      <c r="AB75" s="11">
        <v>44426</v>
      </c>
      <c r="AE75" t="s">
        <v>523</v>
      </c>
      <c r="AF75" t="s">
        <v>418</v>
      </c>
    </row>
    <row r="76" spans="1:32">
      <c r="A76" s="2" t="s">
        <v>400</v>
      </c>
      <c r="B76" t="s">
        <v>401</v>
      </c>
      <c r="C76" t="s">
        <v>1683</v>
      </c>
      <c r="D76">
        <v>75</v>
      </c>
      <c r="E76" t="s">
        <v>1130</v>
      </c>
      <c r="G76" s="27"/>
      <c r="H76" t="s">
        <v>400</v>
      </c>
      <c r="I76">
        <v>4500429611</v>
      </c>
      <c r="J76" s="175" t="s">
        <v>521</v>
      </c>
      <c r="K76" t="s">
        <v>420</v>
      </c>
      <c r="M76" t="s">
        <v>414</v>
      </c>
      <c r="N76" s="27" t="s">
        <v>410</v>
      </c>
      <c r="O76" s="174" t="s">
        <v>1309</v>
      </c>
      <c r="Q76" t="s">
        <v>10</v>
      </c>
      <c r="R76">
        <v>6104903</v>
      </c>
      <c r="S76" t="s">
        <v>522</v>
      </c>
      <c r="T76" t="s">
        <v>362</v>
      </c>
      <c r="U76" t="s">
        <v>422</v>
      </c>
      <c r="V76" s="11">
        <v>44337</v>
      </c>
      <c r="W76" s="28">
        <v>10135637</v>
      </c>
      <c r="X76">
        <v>10135637</v>
      </c>
      <c r="Z76">
        <v>10135637</v>
      </c>
      <c r="AB76" s="11">
        <v>44426</v>
      </c>
      <c r="AE76" t="s">
        <v>524</v>
      </c>
      <c r="AF76" t="s">
        <v>418</v>
      </c>
    </row>
    <row r="77" spans="1:32">
      <c r="A77" s="2" t="s">
        <v>400</v>
      </c>
      <c r="B77" t="s">
        <v>401</v>
      </c>
      <c r="C77" t="s">
        <v>1683</v>
      </c>
      <c r="D77">
        <v>76</v>
      </c>
      <c r="E77" t="s">
        <v>1130</v>
      </c>
      <c r="G77" s="27"/>
      <c r="H77" t="s">
        <v>400</v>
      </c>
      <c r="I77">
        <v>4500429611</v>
      </c>
      <c r="J77" s="175" t="s">
        <v>521</v>
      </c>
      <c r="K77" t="s">
        <v>420</v>
      </c>
      <c r="M77" t="s">
        <v>409</v>
      </c>
      <c r="N77" s="27" t="s">
        <v>410</v>
      </c>
      <c r="O77" s="174" t="s">
        <v>1316</v>
      </c>
      <c r="Q77" t="s">
        <v>10</v>
      </c>
      <c r="R77">
        <v>6104903</v>
      </c>
      <c r="S77" t="s">
        <v>522</v>
      </c>
      <c r="T77" t="s">
        <v>362</v>
      </c>
      <c r="U77" t="s">
        <v>422</v>
      </c>
      <c r="V77" s="11">
        <v>44337</v>
      </c>
      <c r="W77" s="28">
        <v>54216815</v>
      </c>
      <c r="X77">
        <v>54216815</v>
      </c>
      <c r="Z77">
        <v>54216815</v>
      </c>
      <c r="AB77" s="11">
        <v>44426</v>
      </c>
      <c r="AE77" t="s">
        <v>525</v>
      </c>
      <c r="AF77" t="s">
        <v>418</v>
      </c>
    </row>
    <row r="78" spans="1:32">
      <c r="A78" s="2" t="s">
        <v>400</v>
      </c>
      <c r="B78" t="s">
        <v>401</v>
      </c>
      <c r="C78" t="s">
        <v>1683</v>
      </c>
      <c r="D78">
        <v>77</v>
      </c>
      <c r="E78" t="s">
        <v>1130</v>
      </c>
      <c r="G78" s="27"/>
      <c r="H78" t="s">
        <v>400</v>
      </c>
      <c r="I78">
        <v>4500429611</v>
      </c>
      <c r="J78" s="175" t="s">
        <v>521</v>
      </c>
      <c r="K78" t="s">
        <v>420</v>
      </c>
      <c r="M78" t="s">
        <v>426</v>
      </c>
      <c r="N78" s="27" t="s">
        <v>410</v>
      </c>
      <c r="O78" s="174" t="s">
        <v>1318</v>
      </c>
      <c r="Q78" t="s">
        <v>10</v>
      </c>
      <c r="R78">
        <v>6104903</v>
      </c>
      <c r="S78" t="s">
        <v>522</v>
      </c>
      <c r="T78" t="s">
        <v>362</v>
      </c>
      <c r="U78" t="s">
        <v>422</v>
      </c>
      <c r="V78" s="11">
        <v>44337</v>
      </c>
      <c r="W78" s="28">
        <v>5671717</v>
      </c>
      <c r="X78">
        <v>5671717</v>
      </c>
      <c r="Z78">
        <v>5671717</v>
      </c>
      <c r="AB78" s="11">
        <v>44426</v>
      </c>
      <c r="AE78" t="s">
        <v>526</v>
      </c>
      <c r="AF78" t="s">
        <v>418</v>
      </c>
    </row>
    <row r="79" spans="1:32">
      <c r="A79" s="2" t="s">
        <v>400</v>
      </c>
      <c r="B79" t="s">
        <v>401</v>
      </c>
      <c r="C79" t="s">
        <v>1683</v>
      </c>
      <c r="D79">
        <v>78</v>
      </c>
      <c r="E79" t="s">
        <v>1130</v>
      </c>
      <c r="G79" s="27"/>
      <c r="H79" t="s">
        <v>400</v>
      </c>
      <c r="I79">
        <v>4500429611</v>
      </c>
      <c r="J79" s="175" t="s">
        <v>521</v>
      </c>
      <c r="K79" t="s">
        <v>420</v>
      </c>
      <c r="M79" t="s">
        <v>428</v>
      </c>
      <c r="N79" s="27" t="s">
        <v>410</v>
      </c>
      <c r="O79" s="174" t="s">
        <v>1319</v>
      </c>
      <c r="Q79" t="s">
        <v>10</v>
      </c>
      <c r="R79">
        <v>6104903</v>
      </c>
      <c r="S79" t="s">
        <v>522</v>
      </c>
      <c r="T79" t="s">
        <v>362</v>
      </c>
      <c r="U79" t="s">
        <v>422</v>
      </c>
      <c r="V79" s="11">
        <v>44337</v>
      </c>
      <c r="W79" s="28">
        <v>7131266</v>
      </c>
      <c r="X79">
        <v>7131266</v>
      </c>
      <c r="Z79">
        <v>7131266</v>
      </c>
      <c r="AB79" s="11">
        <v>44426</v>
      </c>
      <c r="AE79" t="s">
        <v>527</v>
      </c>
      <c r="AF79" t="s">
        <v>418</v>
      </c>
    </row>
    <row r="80" spans="1:32">
      <c r="A80" s="2" t="s">
        <v>400</v>
      </c>
      <c r="B80" t="s">
        <v>401</v>
      </c>
      <c r="C80" t="s">
        <v>1683</v>
      </c>
      <c r="D80">
        <v>79</v>
      </c>
      <c r="E80" t="s">
        <v>1130</v>
      </c>
      <c r="G80" s="27"/>
      <c r="H80" t="s">
        <v>400</v>
      </c>
      <c r="I80">
        <v>4500429611</v>
      </c>
      <c r="J80" s="175" t="s">
        <v>521</v>
      </c>
      <c r="K80" t="s">
        <v>420</v>
      </c>
      <c r="M80" t="s">
        <v>430</v>
      </c>
      <c r="N80" s="27" t="s">
        <v>410</v>
      </c>
      <c r="O80" s="174" t="s">
        <v>1320</v>
      </c>
      <c r="Q80" t="s">
        <v>10</v>
      </c>
      <c r="R80">
        <v>6104903</v>
      </c>
      <c r="S80" t="s">
        <v>522</v>
      </c>
      <c r="T80" t="s">
        <v>362</v>
      </c>
      <c r="U80" t="s">
        <v>422</v>
      </c>
      <c r="V80" s="11">
        <v>44337</v>
      </c>
      <c r="W80" s="28">
        <v>255456057</v>
      </c>
      <c r="X80">
        <v>255456057</v>
      </c>
      <c r="Z80">
        <v>255456057</v>
      </c>
      <c r="AB80" s="11">
        <v>44426</v>
      </c>
      <c r="AE80" t="s">
        <v>528</v>
      </c>
      <c r="AF80" t="s">
        <v>418</v>
      </c>
    </row>
    <row r="81" spans="1:32">
      <c r="A81" s="2" t="s">
        <v>400</v>
      </c>
      <c r="B81" t="s">
        <v>401</v>
      </c>
      <c r="C81" t="s">
        <v>1683</v>
      </c>
      <c r="D81">
        <v>80</v>
      </c>
      <c r="E81" t="s">
        <v>1130</v>
      </c>
      <c r="G81" s="27"/>
      <c r="H81" t="s">
        <v>400</v>
      </c>
      <c r="I81">
        <v>4500429470</v>
      </c>
      <c r="J81" s="175" t="s">
        <v>529</v>
      </c>
      <c r="K81" t="s">
        <v>420</v>
      </c>
      <c r="M81" t="s">
        <v>416</v>
      </c>
      <c r="N81" s="27" t="s">
        <v>410</v>
      </c>
      <c r="O81" s="174" t="s">
        <v>1321</v>
      </c>
      <c r="Q81" t="s">
        <v>6</v>
      </c>
      <c r="R81">
        <v>6610225</v>
      </c>
      <c r="S81" t="s">
        <v>411</v>
      </c>
      <c r="T81" t="s">
        <v>362</v>
      </c>
      <c r="U81" t="s">
        <v>422</v>
      </c>
      <c r="V81" s="11">
        <v>44335</v>
      </c>
      <c r="W81" s="28">
        <v>304280122</v>
      </c>
      <c r="X81">
        <v>304280122</v>
      </c>
      <c r="Z81">
        <v>304280122</v>
      </c>
      <c r="AB81" s="11">
        <v>44424</v>
      </c>
      <c r="AE81" t="s">
        <v>530</v>
      </c>
      <c r="AF81" t="s">
        <v>418</v>
      </c>
    </row>
    <row r="82" spans="1:32">
      <c r="A82" s="2" t="s">
        <v>400</v>
      </c>
      <c r="B82" t="s">
        <v>401</v>
      </c>
      <c r="C82" t="s">
        <v>1683</v>
      </c>
      <c r="D82">
        <v>81</v>
      </c>
      <c r="E82" t="s">
        <v>1130</v>
      </c>
      <c r="G82" s="27"/>
      <c r="H82" t="s">
        <v>400</v>
      </c>
      <c r="I82">
        <v>4500429470</v>
      </c>
      <c r="J82" s="175" t="s">
        <v>529</v>
      </c>
      <c r="K82" t="s">
        <v>420</v>
      </c>
      <c r="M82" t="s">
        <v>414</v>
      </c>
      <c r="N82" s="27" t="s">
        <v>410</v>
      </c>
      <c r="O82" s="174" t="s">
        <v>1322</v>
      </c>
      <c r="Q82" t="s">
        <v>6</v>
      </c>
      <c r="R82">
        <v>6610225</v>
      </c>
      <c r="S82" t="s">
        <v>411</v>
      </c>
      <c r="T82" t="s">
        <v>362</v>
      </c>
      <c r="U82" t="s">
        <v>422</v>
      </c>
      <c r="V82" s="11">
        <v>44335</v>
      </c>
      <c r="W82" s="28">
        <v>82786581</v>
      </c>
      <c r="X82">
        <v>82786581</v>
      </c>
      <c r="Z82">
        <v>82786581</v>
      </c>
      <c r="AB82" s="11">
        <v>44424</v>
      </c>
      <c r="AE82" t="s">
        <v>531</v>
      </c>
      <c r="AF82" t="s">
        <v>418</v>
      </c>
    </row>
    <row r="83" spans="1:32">
      <c r="A83" s="2" t="s">
        <v>400</v>
      </c>
      <c r="B83" t="s">
        <v>401</v>
      </c>
      <c r="C83" t="s">
        <v>1683</v>
      </c>
      <c r="D83">
        <v>82</v>
      </c>
      <c r="E83" t="s">
        <v>1130</v>
      </c>
      <c r="G83" s="27"/>
      <c r="H83" t="s">
        <v>400</v>
      </c>
      <c r="I83">
        <v>4500429470</v>
      </c>
      <c r="J83" s="175" t="s">
        <v>529</v>
      </c>
      <c r="K83" t="s">
        <v>420</v>
      </c>
      <c r="M83" t="s">
        <v>409</v>
      </c>
      <c r="N83" s="27" t="s">
        <v>410</v>
      </c>
      <c r="O83" s="174" t="s">
        <v>1324</v>
      </c>
      <c r="Q83" t="s">
        <v>6</v>
      </c>
      <c r="R83">
        <v>6610225</v>
      </c>
      <c r="S83" t="s">
        <v>411</v>
      </c>
      <c r="T83" t="s">
        <v>362</v>
      </c>
      <c r="U83" t="s">
        <v>422</v>
      </c>
      <c r="V83" s="11">
        <v>44335</v>
      </c>
      <c r="W83" s="28">
        <v>1432125347</v>
      </c>
      <c r="X83">
        <v>1432125347</v>
      </c>
      <c r="Z83">
        <v>1432125347</v>
      </c>
      <c r="AB83" s="11">
        <v>44424</v>
      </c>
      <c r="AE83" t="s">
        <v>532</v>
      </c>
      <c r="AF83" t="s">
        <v>418</v>
      </c>
    </row>
    <row r="84" spans="1:32">
      <c r="A84" s="2" t="s">
        <v>400</v>
      </c>
      <c r="B84" t="s">
        <v>401</v>
      </c>
      <c r="C84" t="s">
        <v>1683</v>
      </c>
      <c r="D84">
        <v>83</v>
      </c>
      <c r="E84" t="s">
        <v>1130</v>
      </c>
      <c r="G84" s="27"/>
      <c r="H84" t="s">
        <v>400</v>
      </c>
      <c r="I84">
        <v>4500429470</v>
      </c>
      <c r="J84" s="175" t="s">
        <v>529</v>
      </c>
      <c r="K84" t="s">
        <v>420</v>
      </c>
      <c r="M84" t="s">
        <v>426</v>
      </c>
      <c r="N84" s="27" t="s">
        <v>410</v>
      </c>
      <c r="O84" s="174" t="s">
        <v>1325</v>
      </c>
      <c r="Q84" t="s">
        <v>6</v>
      </c>
      <c r="R84">
        <v>6610225</v>
      </c>
      <c r="S84" t="s">
        <v>411</v>
      </c>
      <c r="T84" t="s">
        <v>362</v>
      </c>
      <c r="U84" t="s">
        <v>422</v>
      </c>
      <c r="V84" s="11">
        <v>44335</v>
      </c>
      <c r="W84" s="28">
        <v>572286018</v>
      </c>
      <c r="X84">
        <v>572286018</v>
      </c>
      <c r="Z84">
        <v>572286018</v>
      </c>
      <c r="AB84" s="11">
        <v>44424</v>
      </c>
      <c r="AE84" t="s">
        <v>533</v>
      </c>
      <c r="AF84" t="s">
        <v>418</v>
      </c>
    </row>
    <row r="85" spans="1:32">
      <c r="A85" s="2" t="s">
        <v>400</v>
      </c>
      <c r="B85" t="s">
        <v>401</v>
      </c>
      <c r="C85" t="s">
        <v>1683</v>
      </c>
      <c r="D85">
        <v>84</v>
      </c>
      <c r="E85" t="s">
        <v>1130</v>
      </c>
      <c r="G85" s="27"/>
      <c r="H85" t="s">
        <v>400</v>
      </c>
      <c r="I85">
        <v>4500429470</v>
      </c>
      <c r="J85" s="175" t="s">
        <v>529</v>
      </c>
      <c r="K85" t="s">
        <v>420</v>
      </c>
      <c r="M85" t="s">
        <v>428</v>
      </c>
      <c r="N85" s="27" t="s">
        <v>410</v>
      </c>
      <c r="O85" s="174" t="s">
        <v>1326</v>
      </c>
      <c r="Q85" t="s">
        <v>6</v>
      </c>
      <c r="R85">
        <v>6610225</v>
      </c>
      <c r="S85" t="s">
        <v>411</v>
      </c>
      <c r="T85" t="s">
        <v>362</v>
      </c>
      <c r="U85" t="s">
        <v>422</v>
      </c>
      <c r="V85" s="11">
        <v>44335</v>
      </c>
      <c r="W85" s="28">
        <v>323700704</v>
      </c>
      <c r="X85">
        <v>323700704</v>
      </c>
      <c r="Z85">
        <v>323700704</v>
      </c>
      <c r="AB85" s="11">
        <v>44424</v>
      </c>
      <c r="AE85" t="s">
        <v>534</v>
      </c>
      <c r="AF85" t="s">
        <v>418</v>
      </c>
    </row>
    <row r="86" spans="1:32">
      <c r="A86" s="2" t="s">
        <v>400</v>
      </c>
      <c r="B86" t="s">
        <v>401</v>
      </c>
      <c r="C86" t="s">
        <v>1683</v>
      </c>
      <c r="D86">
        <v>85</v>
      </c>
      <c r="E86" t="s">
        <v>1130</v>
      </c>
      <c r="G86" s="27"/>
      <c r="H86" t="s">
        <v>400</v>
      </c>
      <c r="I86">
        <v>4500429470</v>
      </c>
      <c r="J86" s="175" t="s">
        <v>529</v>
      </c>
      <c r="K86" t="s">
        <v>420</v>
      </c>
      <c r="M86" t="s">
        <v>430</v>
      </c>
      <c r="N86" s="27" t="s">
        <v>410</v>
      </c>
      <c r="O86" s="174" t="s">
        <v>1327</v>
      </c>
      <c r="Q86" t="s">
        <v>6</v>
      </c>
      <c r="R86">
        <v>6610225</v>
      </c>
      <c r="S86" t="s">
        <v>411</v>
      </c>
      <c r="T86" t="s">
        <v>362</v>
      </c>
      <c r="U86" t="s">
        <v>422</v>
      </c>
      <c r="V86" s="11">
        <v>44335</v>
      </c>
      <c r="W86" s="28">
        <v>6238226</v>
      </c>
      <c r="X86">
        <v>6238226</v>
      </c>
      <c r="Z86">
        <v>6238226</v>
      </c>
      <c r="AB86" s="11">
        <v>44424</v>
      </c>
      <c r="AE86" t="s">
        <v>535</v>
      </c>
      <c r="AF86" t="s">
        <v>418</v>
      </c>
    </row>
    <row r="87" spans="1:32">
      <c r="A87" s="2" t="s">
        <v>400</v>
      </c>
      <c r="B87" t="s">
        <v>401</v>
      </c>
      <c r="C87" t="s">
        <v>1683</v>
      </c>
      <c r="D87">
        <v>86</v>
      </c>
      <c r="E87" t="s">
        <v>1130</v>
      </c>
      <c r="G87" s="27"/>
      <c r="H87" t="s">
        <v>400</v>
      </c>
      <c r="I87">
        <v>4500429470</v>
      </c>
      <c r="J87" s="175" t="s">
        <v>529</v>
      </c>
      <c r="K87" t="s">
        <v>420</v>
      </c>
      <c r="M87" t="s">
        <v>432</v>
      </c>
      <c r="N87" s="27" t="s">
        <v>410</v>
      </c>
      <c r="O87" s="174" t="s">
        <v>1329</v>
      </c>
      <c r="Q87" t="s">
        <v>6</v>
      </c>
      <c r="R87">
        <v>6610225</v>
      </c>
      <c r="S87" t="s">
        <v>411</v>
      </c>
      <c r="T87" t="s">
        <v>362</v>
      </c>
      <c r="U87" t="s">
        <v>422</v>
      </c>
      <c r="V87" s="11">
        <v>44335</v>
      </c>
      <c r="W87" s="28">
        <v>5148759</v>
      </c>
      <c r="X87">
        <v>5148759</v>
      </c>
      <c r="Z87">
        <v>5148759</v>
      </c>
      <c r="AB87" s="11">
        <v>44424</v>
      </c>
      <c r="AE87" t="s">
        <v>536</v>
      </c>
      <c r="AF87" t="s">
        <v>418</v>
      </c>
    </row>
    <row r="88" spans="1:32">
      <c r="A88" s="2" t="s">
        <v>400</v>
      </c>
      <c r="B88" t="s">
        <v>401</v>
      </c>
      <c r="C88" t="s">
        <v>1683</v>
      </c>
      <c r="D88">
        <v>87</v>
      </c>
      <c r="E88" t="s">
        <v>1130</v>
      </c>
      <c r="G88" s="27"/>
      <c r="H88" t="s">
        <v>400</v>
      </c>
      <c r="I88">
        <v>4500429470</v>
      </c>
      <c r="J88" s="175" t="s">
        <v>529</v>
      </c>
      <c r="K88" t="s">
        <v>420</v>
      </c>
      <c r="M88" t="s">
        <v>434</v>
      </c>
      <c r="N88" s="27" t="s">
        <v>410</v>
      </c>
      <c r="O88" s="174" t="s">
        <v>1331</v>
      </c>
      <c r="Q88" t="s">
        <v>6</v>
      </c>
      <c r="R88">
        <v>6610225</v>
      </c>
      <c r="S88" t="s">
        <v>411</v>
      </c>
      <c r="T88" t="s">
        <v>362</v>
      </c>
      <c r="U88" t="s">
        <v>422</v>
      </c>
      <c r="V88" s="11">
        <v>44335</v>
      </c>
      <c r="W88" s="28">
        <v>8825878</v>
      </c>
      <c r="X88">
        <v>8825878</v>
      </c>
      <c r="Z88">
        <v>8825878</v>
      </c>
      <c r="AB88" s="11">
        <v>44424</v>
      </c>
      <c r="AE88" t="s">
        <v>537</v>
      </c>
      <c r="AF88" t="s">
        <v>418</v>
      </c>
    </row>
    <row r="89" spans="1:32">
      <c r="A89" s="2" t="s">
        <v>400</v>
      </c>
      <c r="B89" t="s">
        <v>401</v>
      </c>
      <c r="C89" t="s">
        <v>1683</v>
      </c>
      <c r="D89">
        <v>88</v>
      </c>
      <c r="E89" t="s">
        <v>1130</v>
      </c>
      <c r="G89" s="27"/>
      <c r="H89" t="s">
        <v>400</v>
      </c>
      <c r="I89">
        <v>4500429472</v>
      </c>
      <c r="J89" s="175" t="s">
        <v>538</v>
      </c>
      <c r="K89" t="s">
        <v>420</v>
      </c>
      <c r="M89" t="s">
        <v>416</v>
      </c>
      <c r="N89" s="27" t="s">
        <v>410</v>
      </c>
      <c r="O89" s="174" t="s">
        <v>1332</v>
      </c>
      <c r="Q89" t="s">
        <v>6</v>
      </c>
      <c r="R89">
        <v>6604910</v>
      </c>
      <c r="S89" t="s">
        <v>539</v>
      </c>
      <c r="T89" t="s">
        <v>362</v>
      </c>
      <c r="U89" t="s">
        <v>422</v>
      </c>
      <c r="V89" s="11">
        <v>44335</v>
      </c>
      <c r="W89" s="28">
        <v>202317067</v>
      </c>
      <c r="X89">
        <v>202317067</v>
      </c>
      <c r="Z89">
        <v>202317067</v>
      </c>
      <c r="AB89" s="11">
        <v>44424</v>
      </c>
      <c r="AE89" t="s">
        <v>540</v>
      </c>
      <c r="AF89" t="s">
        <v>418</v>
      </c>
    </row>
    <row r="90" spans="1:32">
      <c r="A90" s="2" t="s">
        <v>400</v>
      </c>
      <c r="B90" t="s">
        <v>401</v>
      </c>
      <c r="C90" t="s">
        <v>1683</v>
      </c>
      <c r="D90">
        <v>89</v>
      </c>
      <c r="E90" t="s">
        <v>1130</v>
      </c>
      <c r="G90" s="27"/>
      <c r="H90" t="s">
        <v>400</v>
      </c>
      <c r="I90">
        <v>4500429472</v>
      </c>
      <c r="J90" s="175" t="s">
        <v>538</v>
      </c>
      <c r="K90" t="s">
        <v>420</v>
      </c>
      <c r="M90" t="s">
        <v>414</v>
      </c>
      <c r="N90" s="27" t="s">
        <v>410</v>
      </c>
      <c r="O90" s="174" t="s">
        <v>1333</v>
      </c>
      <c r="Q90" t="s">
        <v>6</v>
      </c>
      <c r="R90">
        <v>6604910</v>
      </c>
      <c r="S90" t="s">
        <v>539</v>
      </c>
      <c r="T90" t="s">
        <v>362</v>
      </c>
      <c r="U90" t="s">
        <v>422</v>
      </c>
      <c r="V90" s="11">
        <v>44335</v>
      </c>
      <c r="W90" s="28">
        <v>99100797</v>
      </c>
      <c r="X90">
        <v>99100797</v>
      </c>
      <c r="Z90">
        <v>99100797</v>
      </c>
      <c r="AB90" s="11">
        <v>44424</v>
      </c>
      <c r="AE90" t="s">
        <v>541</v>
      </c>
      <c r="AF90" t="s">
        <v>418</v>
      </c>
    </row>
    <row r="91" spans="1:32">
      <c r="A91" s="2" t="s">
        <v>400</v>
      </c>
      <c r="B91" t="s">
        <v>401</v>
      </c>
      <c r="C91" t="s">
        <v>1683</v>
      </c>
      <c r="D91">
        <v>90</v>
      </c>
      <c r="E91" t="s">
        <v>1130</v>
      </c>
      <c r="G91" s="27"/>
      <c r="H91" t="s">
        <v>400</v>
      </c>
      <c r="I91">
        <v>4500429472</v>
      </c>
      <c r="J91" s="175" t="s">
        <v>538</v>
      </c>
      <c r="K91" t="s">
        <v>420</v>
      </c>
      <c r="M91" t="s">
        <v>409</v>
      </c>
      <c r="N91" s="27" t="s">
        <v>410</v>
      </c>
      <c r="O91" s="174" t="s">
        <v>1334</v>
      </c>
      <c r="Q91" t="s">
        <v>6</v>
      </c>
      <c r="R91">
        <v>6604910</v>
      </c>
      <c r="S91" t="s">
        <v>539</v>
      </c>
      <c r="T91" t="s">
        <v>362</v>
      </c>
      <c r="U91" t="s">
        <v>422</v>
      </c>
      <c r="V91" s="11">
        <v>44335</v>
      </c>
      <c r="W91" s="28">
        <v>229360813</v>
      </c>
      <c r="X91">
        <v>229360813</v>
      </c>
      <c r="Z91">
        <v>229360813</v>
      </c>
      <c r="AB91" s="11">
        <v>44424</v>
      </c>
      <c r="AE91" t="s">
        <v>542</v>
      </c>
      <c r="AF91" t="s">
        <v>418</v>
      </c>
    </row>
    <row r="92" spans="1:32">
      <c r="A92" s="2" t="s">
        <v>400</v>
      </c>
      <c r="B92" t="s">
        <v>401</v>
      </c>
      <c r="C92" t="s">
        <v>1683</v>
      </c>
      <c r="D92">
        <v>91</v>
      </c>
      <c r="E92" t="s">
        <v>1130</v>
      </c>
      <c r="G92" s="27"/>
      <c r="H92" t="s">
        <v>400</v>
      </c>
      <c r="I92">
        <v>4500429472</v>
      </c>
      <c r="J92" s="175" t="s">
        <v>538</v>
      </c>
      <c r="K92" t="s">
        <v>420</v>
      </c>
      <c r="M92" t="s">
        <v>426</v>
      </c>
      <c r="N92" s="27" t="s">
        <v>410</v>
      </c>
      <c r="O92" s="174" t="s">
        <v>1335</v>
      </c>
      <c r="Q92" t="s">
        <v>6</v>
      </c>
      <c r="R92">
        <v>6604910</v>
      </c>
      <c r="S92" t="s">
        <v>539</v>
      </c>
      <c r="T92" t="s">
        <v>362</v>
      </c>
      <c r="U92" t="s">
        <v>422</v>
      </c>
      <c r="V92" s="11">
        <v>44335</v>
      </c>
      <c r="W92" s="28">
        <v>269838514</v>
      </c>
      <c r="X92">
        <v>269838514</v>
      </c>
      <c r="Z92">
        <v>269838514</v>
      </c>
      <c r="AB92" s="11">
        <v>44424</v>
      </c>
      <c r="AE92" t="s">
        <v>543</v>
      </c>
      <c r="AF92" t="s">
        <v>418</v>
      </c>
    </row>
    <row r="93" spans="1:32">
      <c r="A93" s="2" t="s">
        <v>400</v>
      </c>
      <c r="B93" t="s">
        <v>401</v>
      </c>
      <c r="C93" t="s">
        <v>1683</v>
      </c>
      <c r="D93">
        <v>92</v>
      </c>
      <c r="E93" t="s">
        <v>1130</v>
      </c>
      <c r="G93" s="27"/>
      <c r="H93" t="s">
        <v>400</v>
      </c>
      <c r="I93">
        <v>4500429472</v>
      </c>
      <c r="J93" s="175" t="s">
        <v>538</v>
      </c>
      <c r="K93" t="s">
        <v>420</v>
      </c>
      <c r="M93" t="s">
        <v>428</v>
      </c>
      <c r="N93" s="27" t="s">
        <v>410</v>
      </c>
      <c r="O93" s="174" t="s">
        <v>1336</v>
      </c>
      <c r="Q93" t="s">
        <v>6</v>
      </c>
      <c r="R93">
        <v>6604910</v>
      </c>
      <c r="S93" t="s">
        <v>539</v>
      </c>
      <c r="T93" t="s">
        <v>362</v>
      </c>
      <c r="U93" t="s">
        <v>422</v>
      </c>
      <c r="V93" s="11">
        <v>44335</v>
      </c>
      <c r="W93" s="28">
        <v>10216618</v>
      </c>
      <c r="X93">
        <v>10216618</v>
      </c>
      <c r="Z93">
        <v>10216618</v>
      </c>
      <c r="AB93" s="11">
        <v>44424</v>
      </c>
      <c r="AE93" t="s">
        <v>544</v>
      </c>
      <c r="AF93" t="s">
        <v>418</v>
      </c>
    </row>
    <row r="94" spans="1:32">
      <c r="A94" s="2" t="s">
        <v>400</v>
      </c>
      <c r="B94" t="s">
        <v>401</v>
      </c>
      <c r="C94" t="s">
        <v>1683</v>
      </c>
      <c r="D94">
        <v>93</v>
      </c>
      <c r="E94" t="s">
        <v>1130</v>
      </c>
      <c r="G94" s="27"/>
      <c r="H94" t="s">
        <v>400</v>
      </c>
      <c r="I94">
        <v>4500429472</v>
      </c>
      <c r="J94" s="175" t="s">
        <v>538</v>
      </c>
      <c r="K94" t="s">
        <v>420</v>
      </c>
      <c r="M94" t="s">
        <v>430</v>
      </c>
      <c r="N94" s="27" t="s">
        <v>410</v>
      </c>
      <c r="O94" s="174" t="s">
        <v>1337</v>
      </c>
      <c r="Q94" t="s">
        <v>6</v>
      </c>
      <c r="R94">
        <v>6604910</v>
      </c>
      <c r="S94" t="s">
        <v>539</v>
      </c>
      <c r="T94" t="s">
        <v>362</v>
      </c>
      <c r="U94" t="s">
        <v>422</v>
      </c>
      <c r="V94" s="11">
        <v>44335</v>
      </c>
      <c r="W94" s="28">
        <v>12352855</v>
      </c>
      <c r="X94">
        <v>12352855</v>
      </c>
      <c r="Z94">
        <v>12352855</v>
      </c>
      <c r="AB94" s="11">
        <v>44424</v>
      </c>
      <c r="AE94" t="s">
        <v>545</v>
      </c>
      <c r="AF94" t="s">
        <v>418</v>
      </c>
    </row>
    <row r="95" spans="1:32">
      <c r="A95" s="2" t="s">
        <v>400</v>
      </c>
      <c r="B95" t="s">
        <v>401</v>
      </c>
      <c r="C95" t="s">
        <v>1683</v>
      </c>
      <c r="D95">
        <v>94</v>
      </c>
      <c r="E95" t="s">
        <v>1130</v>
      </c>
      <c r="G95" s="27"/>
      <c r="H95" t="s">
        <v>400</v>
      </c>
      <c r="I95">
        <v>4500429472</v>
      </c>
      <c r="J95" s="175" t="s">
        <v>538</v>
      </c>
      <c r="K95" t="s">
        <v>420</v>
      </c>
      <c r="M95" t="s">
        <v>432</v>
      </c>
      <c r="N95" s="27" t="s">
        <v>410</v>
      </c>
      <c r="O95" s="174" t="s">
        <v>1338</v>
      </c>
      <c r="Q95" t="s">
        <v>6</v>
      </c>
      <c r="R95">
        <v>6604910</v>
      </c>
      <c r="S95" t="s">
        <v>539</v>
      </c>
      <c r="T95" t="s">
        <v>362</v>
      </c>
      <c r="U95" t="s">
        <v>422</v>
      </c>
      <c r="V95" s="11">
        <v>44335</v>
      </c>
      <c r="W95" s="28">
        <v>18495163</v>
      </c>
      <c r="X95">
        <v>18495163</v>
      </c>
      <c r="Z95">
        <v>18495163</v>
      </c>
      <c r="AB95" s="11">
        <v>44424</v>
      </c>
      <c r="AE95" t="s">
        <v>546</v>
      </c>
      <c r="AF95" t="s">
        <v>418</v>
      </c>
    </row>
    <row r="96" spans="1:32">
      <c r="A96" s="2" t="s">
        <v>400</v>
      </c>
      <c r="B96" t="s">
        <v>401</v>
      </c>
      <c r="C96" t="s">
        <v>1683</v>
      </c>
      <c r="D96">
        <v>95</v>
      </c>
      <c r="E96" t="s">
        <v>1130</v>
      </c>
      <c r="G96" s="27"/>
      <c r="H96" t="s">
        <v>400</v>
      </c>
      <c r="I96">
        <v>4500429472</v>
      </c>
      <c r="J96" s="175" t="s">
        <v>538</v>
      </c>
      <c r="K96" t="s">
        <v>420</v>
      </c>
      <c r="M96" t="s">
        <v>434</v>
      </c>
      <c r="N96" s="27" t="s">
        <v>410</v>
      </c>
      <c r="O96" s="174" t="s">
        <v>1339</v>
      </c>
      <c r="Q96" t="s">
        <v>6</v>
      </c>
      <c r="R96">
        <v>6604910</v>
      </c>
      <c r="S96" t="s">
        <v>539</v>
      </c>
      <c r="T96" t="s">
        <v>362</v>
      </c>
      <c r="U96" t="s">
        <v>422</v>
      </c>
      <c r="V96" s="11">
        <v>44335</v>
      </c>
      <c r="W96" s="28">
        <v>10037628</v>
      </c>
      <c r="X96">
        <v>10037628</v>
      </c>
      <c r="Z96">
        <v>10037628</v>
      </c>
      <c r="AB96" s="11">
        <v>44424</v>
      </c>
      <c r="AE96" t="s">
        <v>547</v>
      </c>
      <c r="AF96" t="s">
        <v>418</v>
      </c>
    </row>
    <row r="97" spans="1:32">
      <c r="A97" s="2" t="s">
        <v>400</v>
      </c>
      <c r="B97" t="s">
        <v>401</v>
      </c>
      <c r="C97" t="s">
        <v>1683</v>
      </c>
      <c r="D97">
        <v>96</v>
      </c>
      <c r="E97" t="s">
        <v>1130</v>
      </c>
      <c r="G97" s="27"/>
      <c r="H97" t="s">
        <v>400</v>
      </c>
      <c r="I97">
        <v>4500429472</v>
      </c>
      <c r="J97" s="175" t="s">
        <v>538</v>
      </c>
      <c r="K97" t="s">
        <v>420</v>
      </c>
      <c r="M97" t="s">
        <v>436</v>
      </c>
      <c r="N97" s="27" t="s">
        <v>410</v>
      </c>
      <c r="O97" s="174" t="s">
        <v>1340</v>
      </c>
      <c r="Q97" t="s">
        <v>6</v>
      </c>
      <c r="R97">
        <v>6604910</v>
      </c>
      <c r="S97" t="s">
        <v>539</v>
      </c>
      <c r="T97" t="s">
        <v>362</v>
      </c>
      <c r="U97" t="s">
        <v>422</v>
      </c>
      <c r="V97" s="11">
        <v>44335</v>
      </c>
      <c r="W97" s="28">
        <v>577943374</v>
      </c>
      <c r="X97">
        <v>577943374</v>
      </c>
      <c r="Z97">
        <v>577943374</v>
      </c>
      <c r="AB97" s="11">
        <v>44424</v>
      </c>
      <c r="AE97" t="s">
        <v>548</v>
      </c>
      <c r="AF97" t="s">
        <v>418</v>
      </c>
    </row>
    <row r="98" spans="1:32">
      <c r="A98" s="2" t="s">
        <v>400</v>
      </c>
      <c r="B98" t="s">
        <v>401</v>
      </c>
      <c r="C98" t="s">
        <v>1683</v>
      </c>
      <c r="D98">
        <v>97</v>
      </c>
      <c r="E98" t="s">
        <v>1130</v>
      </c>
      <c r="G98" s="27"/>
      <c r="H98" t="s">
        <v>400</v>
      </c>
      <c r="I98">
        <v>4500429472</v>
      </c>
      <c r="J98" s="175" t="s">
        <v>538</v>
      </c>
      <c r="K98" t="s">
        <v>420</v>
      </c>
      <c r="M98" t="s">
        <v>438</v>
      </c>
      <c r="N98" s="27" t="s">
        <v>410</v>
      </c>
      <c r="O98" s="174" t="s">
        <v>1341</v>
      </c>
      <c r="Q98" t="s">
        <v>6</v>
      </c>
      <c r="R98">
        <v>6604910</v>
      </c>
      <c r="S98" t="s">
        <v>539</v>
      </c>
      <c r="T98" t="s">
        <v>362</v>
      </c>
      <c r="U98" t="s">
        <v>422</v>
      </c>
      <c r="V98" s="11">
        <v>44335</v>
      </c>
      <c r="W98" s="28">
        <v>365638511</v>
      </c>
      <c r="X98">
        <v>365638511</v>
      </c>
      <c r="Z98">
        <v>365638511</v>
      </c>
      <c r="AB98" s="11">
        <v>44424</v>
      </c>
      <c r="AE98" t="s">
        <v>549</v>
      </c>
      <c r="AF98" t="s">
        <v>418</v>
      </c>
    </row>
    <row r="99" spans="1:32">
      <c r="A99" s="2" t="s">
        <v>400</v>
      </c>
      <c r="B99" t="s">
        <v>401</v>
      </c>
      <c r="C99" t="s">
        <v>1683</v>
      </c>
      <c r="D99">
        <v>98</v>
      </c>
      <c r="E99" t="s">
        <v>1130</v>
      </c>
      <c r="G99" s="27"/>
      <c r="H99" t="s">
        <v>400</v>
      </c>
      <c r="I99">
        <v>4500429472</v>
      </c>
      <c r="J99" s="175" t="s">
        <v>538</v>
      </c>
      <c r="K99" t="s">
        <v>420</v>
      </c>
      <c r="M99" t="s">
        <v>440</v>
      </c>
      <c r="N99" s="27" t="s">
        <v>410</v>
      </c>
      <c r="O99" s="174" t="s">
        <v>1342</v>
      </c>
      <c r="Q99" t="s">
        <v>6</v>
      </c>
      <c r="R99">
        <v>6604910</v>
      </c>
      <c r="S99" t="s">
        <v>539</v>
      </c>
      <c r="T99" t="s">
        <v>362</v>
      </c>
      <c r="U99" t="s">
        <v>422</v>
      </c>
      <c r="V99" s="11">
        <v>44335</v>
      </c>
      <c r="W99" s="28">
        <v>148471212</v>
      </c>
      <c r="X99">
        <v>148471212</v>
      </c>
      <c r="Z99">
        <v>148471212</v>
      </c>
      <c r="AB99" s="11">
        <v>44424</v>
      </c>
      <c r="AE99" t="s">
        <v>550</v>
      </c>
      <c r="AF99" t="s">
        <v>418</v>
      </c>
    </row>
    <row r="100" spans="1:32">
      <c r="A100" s="2" t="s">
        <v>400</v>
      </c>
      <c r="B100" t="s">
        <v>401</v>
      </c>
      <c r="C100" t="s">
        <v>1683</v>
      </c>
      <c r="D100">
        <v>99</v>
      </c>
      <c r="E100" t="s">
        <v>1130</v>
      </c>
      <c r="G100" s="27"/>
      <c r="H100" t="s">
        <v>400</v>
      </c>
      <c r="I100">
        <v>4500429472</v>
      </c>
      <c r="J100" s="175" t="s">
        <v>538</v>
      </c>
      <c r="K100" t="s">
        <v>420</v>
      </c>
      <c r="M100" t="s">
        <v>442</v>
      </c>
      <c r="N100" s="27" t="s">
        <v>410</v>
      </c>
      <c r="O100" s="174" t="s">
        <v>1343</v>
      </c>
      <c r="Q100" t="s">
        <v>6</v>
      </c>
      <c r="R100">
        <v>6604910</v>
      </c>
      <c r="S100" t="s">
        <v>539</v>
      </c>
      <c r="T100" t="s">
        <v>362</v>
      </c>
      <c r="U100" t="s">
        <v>422</v>
      </c>
      <c r="V100" s="11">
        <v>44335</v>
      </c>
      <c r="W100" s="28">
        <v>110249624</v>
      </c>
      <c r="X100">
        <v>110249624</v>
      </c>
      <c r="Z100">
        <v>110249624</v>
      </c>
      <c r="AB100" s="11">
        <v>44424</v>
      </c>
      <c r="AE100" t="s">
        <v>551</v>
      </c>
      <c r="AF100" t="s">
        <v>418</v>
      </c>
    </row>
    <row r="101" spans="1:32">
      <c r="A101" s="2" t="s">
        <v>400</v>
      </c>
      <c r="B101" t="s">
        <v>401</v>
      </c>
      <c r="C101" t="s">
        <v>1683</v>
      </c>
      <c r="D101">
        <v>100</v>
      </c>
      <c r="E101" t="s">
        <v>1130</v>
      </c>
      <c r="G101" s="27"/>
      <c r="H101" t="s">
        <v>400</v>
      </c>
      <c r="I101">
        <v>4500429472</v>
      </c>
      <c r="J101" s="175" t="s">
        <v>538</v>
      </c>
      <c r="K101" t="s">
        <v>420</v>
      </c>
      <c r="M101" t="s">
        <v>444</v>
      </c>
      <c r="N101" s="27" t="s">
        <v>410</v>
      </c>
      <c r="O101" s="174" t="s">
        <v>1344</v>
      </c>
      <c r="Q101" t="s">
        <v>6</v>
      </c>
      <c r="R101">
        <v>6604910</v>
      </c>
      <c r="S101" t="s">
        <v>539</v>
      </c>
      <c r="T101" t="s">
        <v>362</v>
      </c>
      <c r="U101" t="s">
        <v>422</v>
      </c>
      <c r="V101" s="11">
        <v>44335</v>
      </c>
      <c r="W101" s="28">
        <v>427605284</v>
      </c>
      <c r="X101">
        <v>427605284</v>
      </c>
      <c r="Z101">
        <v>427605284</v>
      </c>
      <c r="AB101" s="11">
        <v>44424</v>
      </c>
      <c r="AE101" t="s">
        <v>552</v>
      </c>
      <c r="AF101" t="s">
        <v>418</v>
      </c>
    </row>
    <row r="102" spans="1:32">
      <c r="A102" s="2" t="s">
        <v>400</v>
      </c>
      <c r="B102" t="s">
        <v>401</v>
      </c>
      <c r="C102" t="s">
        <v>1683</v>
      </c>
      <c r="D102">
        <v>101</v>
      </c>
      <c r="E102" t="s">
        <v>1130</v>
      </c>
      <c r="G102" s="27"/>
      <c r="H102" t="s">
        <v>400</v>
      </c>
      <c r="I102">
        <v>4500429472</v>
      </c>
      <c r="J102" s="175" t="s">
        <v>538</v>
      </c>
      <c r="K102" t="s">
        <v>420</v>
      </c>
      <c r="M102" t="s">
        <v>446</v>
      </c>
      <c r="N102" s="27" t="s">
        <v>410</v>
      </c>
      <c r="O102" s="174" t="s">
        <v>1345</v>
      </c>
      <c r="Q102" t="s">
        <v>6</v>
      </c>
      <c r="R102">
        <v>6604910</v>
      </c>
      <c r="S102" t="s">
        <v>539</v>
      </c>
      <c r="T102" t="s">
        <v>362</v>
      </c>
      <c r="U102" t="s">
        <v>422</v>
      </c>
      <c r="V102" s="11">
        <v>44335</v>
      </c>
      <c r="W102" s="28">
        <v>8291798</v>
      </c>
      <c r="X102">
        <v>8291798</v>
      </c>
      <c r="Z102">
        <v>8291798</v>
      </c>
      <c r="AB102" s="11">
        <v>44424</v>
      </c>
      <c r="AE102" t="s">
        <v>553</v>
      </c>
      <c r="AF102" t="s">
        <v>418</v>
      </c>
    </row>
    <row r="103" spans="1:32">
      <c r="A103" s="2" t="s">
        <v>400</v>
      </c>
      <c r="B103" t="s">
        <v>401</v>
      </c>
      <c r="C103" t="s">
        <v>1683</v>
      </c>
      <c r="D103">
        <v>102</v>
      </c>
      <c r="E103" t="s">
        <v>1130</v>
      </c>
      <c r="G103" s="27"/>
      <c r="H103" t="s">
        <v>400</v>
      </c>
      <c r="I103">
        <v>4500429472</v>
      </c>
      <c r="J103" s="175" t="s">
        <v>538</v>
      </c>
      <c r="K103" t="s">
        <v>420</v>
      </c>
      <c r="M103" t="s">
        <v>448</v>
      </c>
      <c r="N103" s="27" t="s">
        <v>410</v>
      </c>
      <c r="O103" s="174" t="s">
        <v>1346</v>
      </c>
      <c r="Q103" t="s">
        <v>6</v>
      </c>
      <c r="R103">
        <v>6604910</v>
      </c>
      <c r="S103" t="s">
        <v>539</v>
      </c>
      <c r="T103" t="s">
        <v>362</v>
      </c>
      <c r="U103" t="s">
        <v>422</v>
      </c>
      <c r="V103" s="11">
        <v>44335</v>
      </c>
      <c r="W103" s="28">
        <v>44410338</v>
      </c>
      <c r="X103">
        <v>44410338</v>
      </c>
      <c r="Z103">
        <v>44410338</v>
      </c>
      <c r="AB103" s="11">
        <v>44424</v>
      </c>
      <c r="AE103" t="s">
        <v>554</v>
      </c>
      <c r="AF103" t="s">
        <v>418</v>
      </c>
    </row>
    <row r="104" spans="1:32">
      <c r="A104" s="2" t="s">
        <v>400</v>
      </c>
      <c r="B104" t="s">
        <v>401</v>
      </c>
      <c r="C104" t="s">
        <v>1683</v>
      </c>
      <c r="D104">
        <v>103</v>
      </c>
      <c r="E104" t="s">
        <v>1130</v>
      </c>
      <c r="G104" s="27"/>
      <c r="H104" t="s">
        <v>400</v>
      </c>
      <c r="I104">
        <v>4500429472</v>
      </c>
      <c r="J104" s="175" t="s">
        <v>538</v>
      </c>
      <c r="K104" t="s">
        <v>420</v>
      </c>
      <c r="M104" t="s">
        <v>450</v>
      </c>
      <c r="N104" s="27" t="s">
        <v>410</v>
      </c>
      <c r="O104" s="174" t="s">
        <v>1347</v>
      </c>
      <c r="Q104" t="s">
        <v>6</v>
      </c>
      <c r="R104">
        <v>6604910</v>
      </c>
      <c r="S104" t="s">
        <v>539</v>
      </c>
      <c r="T104" t="s">
        <v>362</v>
      </c>
      <c r="U104" t="s">
        <v>422</v>
      </c>
      <c r="V104" s="11">
        <v>44335</v>
      </c>
      <c r="W104" s="28">
        <v>184970029</v>
      </c>
      <c r="X104">
        <v>184970029</v>
      </c>
      <c r="Z104">
        <v>184970029</v>
      </c>
      <c r="AB104" s="11">
        <v>44424</v>
      </c>
      <c r="AE104" t="s">
        <v>555</v>
      </c>
      <c r="AF104" t="s">
        <v>418</v>
      </c>
    </row>
    <row r="105" spans="1:32">
      <c r="A105" s="2" t="s">
        <v>400</v>
      </c>
      <c r="B105" t="s">
        <v>401</v>
      </c>
      <c r="C105" t="s">
        <v>1683</v>
      </c>
      <c r="D105">
        <v>104</v>
      </c>
      <c r="E105" t="s">
        <v>1130</v>
      </c>
      <c r="G105" s="27"/>
      <c r="H105" t="s">
        <v>400</v>
      </c>
      <c r="I105">
        <v>4500429472</v>
      </c>
      <c r="J105" s="175" t="s">
        <v>538</v>
      </c>
      <c r="K105" t="s">
        <v>420</v>
      </c>
      <c r="M105" t="s">
        <v>452</v>
      </c>
      <c r="N105" s="27" t="s">
        <v>410</v>
      </c>
      <c r="O105" s="174" t="s">
        <v>1348</v>
      </c>
      <c r="Q105" t="s">
        <v>6</v>
      </c>
      <c r="R105">
        <v>6604910</v>
      </c>
      <c r="S105" t="s">
        <v>539</v>
      </c>
      <c r="T105" t="s">
        <v>362</v>
      </c>
      <c r="U105" t="s">
        <v>422</v>
      </c>
      <c r="V105" s="11">
        <v>44335</v>
      </c>
      <c r="W105" s="28">
        <v>52976498</v>
      </c>
      <c r="X105">
        <v>52976498</v>
      </c>
      <c r="Z105">
        <v>52976498</v>
      </c>
      <c r="AB105" s="11">
        <v>44424</v>
      </c>
      <c r="AE105" t="s">
        <v>556</v>
      </c>
      <c r="AF105" t="s">
        <v>418</v>
      </c>
    </row>
    <row r="106" spans="1:32">
      <c r="A106" s="2" t="s">
        <v>400</v>
      </c>
      <c r="B106" t="s">
        <v>401</v>
      </c>
      <c r="C106" t="s">
        <v>1683</v>
      </c>
      <c r="D106">
        <v>105</v>
      </c>
      <c r="E106" t="s">
        <v>1130</v>
      </c>
      <c r="G106" s="27"/>
      <c r="H106" t="s">
        <v>400</v>
      </c>
      <c r="I106">
        <v>4500429472</v>
      </c>
      <c r="J106" s="175" t="s">
        <v>538</v>
      </c>
      <c r="K106" t="s">
        <v>420</v>
      </c>
      <c r="M106" t="s">
        <v>454</v>
      </c>
      <c r="N106" s="27" t="s">
        <v>410</v>
      </c>
      <c r="O106" s="174" t="s">
        <v>1349</v>
      </c>
      <c r="Q106" t="s">
        <v>6</v>
      </c>
      <c r="R106">
        <v>6604910</v>
      </c>
      <c r="S106" t="s">
        <v>539</v>
      </c>
      <c r="T106" t="s">
        <v>362</v>
      </c>
      <c r="U106" t="s">
        <v>422</v>
      </c>
      <c r="V106" s="11">
        <v>44335</v>
      </c>
      <c r="W106" s="28">
        <v>8185894</v>
      </c>
      <c r="X106">
        <v>8185894</v>
      </c>
      <c r="Z106">
        <v>8185894</v>
      </c>
      <c r="AB106" s="11">
        <v>44424</v>
      </c>
      <c r="AE106" t="s">
        <v>557</v>
      </c>
      <c r="AF106" t="s">
        <v>418</v>
      </c>
    </row>
    <row r="107" spans="1:32">
      <c r="A107" s="2" t="s">
        <v>400</v>
      </c>
      <c r="B107" t="s">
        <v>401</v>
      </c>
      <c r="C107" t="s">
        <v>1683</v>
      </c>
      <c r="D107">
        <v>106</v>
      </c>
      <c r="E107" t="s">
        <v>1130</v>
      </c>
      <c r="G107" s="27"/>
      <c r="H107" t="s">
        <v>400</v>
      </c>
      <c r="I107">
        <v>4500429472</v>
      </c>
      <c r="J107" s="175" t="s">
        <v>538</v>
      </c>
      <c r="K107" t="s">
        <v>420</v>
      </c>
      <c r="M107" t="s">
        <v>456</v>
      </c>
      <c r="N107" s="27" t="s">
        <v>410</v>
      </c>
      <c r="O107" s="174" t="s">
        <v>1350</v>
      </c>
      <c r="Q107" t="s">
        <v>6</v>
      </c>
      <c r="R107">
        <v>6604910</v>
      </c>
      <c r="S107" t="s">
        <v>539</v>
      </c>
      <c r="T107" t="s">
        <v>362</v>
      </c>
      <c r="U107" t="s">
        <v>422</v>
      </c>
      <c r="V107" s="11">
        <v>44335</v>
      </c>
      <c r="W107" s="28">
        <v>1466277514</v>
      </c>
      <c r="X107">
        <v>1466277514</v>
      </c>
      <c r="Z107">
        <v>1466277514</v>
      </c>
      <c r="AB107" s="11">
        <v>44424</v>
      </c>
      <c r="AE107" t="s">
        <v>558</v>
      </c>
      <c r="AF107" t="s">
        <v>418</v>
      </c>
    </row>
    <row r="108" spans="1:32">
      <c r="A108" s="2" t="s">
        <v>400</v>
      </c>
      <c r="B108" t="s">
        <v>401</v>
      </c>
      <c r="C108" t="s">
        <v>1683</v>
      </c>
      <c r="D108">
        <v>107</v>
      </c>
      <c r="E108" t="s">
        <v>1130</v>
      </c>
      <c r="G108" s="27"/>
      <c r="H108" t="s">
        <v>400</v>
      </c>
      <c r="I108">
        <v>4500429472</v>
      </c>
      <c r="J108" s="175" t="s">
        <v>538</v>
      </c>
      <c r="K108" t="s">
        <v>420</v>
      </c>
      <c r="M108" t="s">
        <v>458</v>
      </c>
      <c r="N108" s="27" t="s">
        <v>410</v>
      </c>
      <c r="O108" s="174" t="s">
        <v>1351</v>
      </c>
      <c r="Q108" t="s">
        <v>6</v>
      </c>
      <c r="R108">
        <v>6604910</v>
      </c>
      <c r="S108" t="s">
        <v>539</v>
      </c>
      <c r="T108" t="s">
        <v>362</v>
      </c>
      <c r="U108" t="s">
        <v>422</v>
      </c>
      <c r="V108" s="11">
        <v>44335</v>
      </c>
      <c r="W108" s="28">
        <v>257728454</v>
      </c>
      <c r="X108">
        <v>257728454</v>
      </c>
      <c r="Z108">
        <v>257728454</v>
      </c>
      <c r="AB108" s="11">
        <v>44424</v>
      </c>
      <c r="AE108" t="s">
        <v>559</v>
      </c>
      <c r="AF108" t="s">
        <v>418</v>
      </c>
    </row>
    <row r="109" spans="1:32">
      <c r="A109" s="2" t="s">
        <v>400</v>
      </c>
      <c r="B109" t="s">
        <v>401</v>
      </c>
      <c r="C109" t="s">
        <v>1683</v>
      </c>
      <c r="D109">
        <v>108</v>
      </c>
      <c r="E109" t="s">
        <v>1130</v>
      </c>
      <c r="G109" s="27"/>
      <c r="H109" t="s">
        <v>400</v>
      </c>
      <c r="I109">
        <v>4500429474</v>
      </c>
      <c r="J109" s="175" t="s">
        <v>560</v>
      </c>
      <c r="K109" t="s">
        <v>420</v>
      </c>
      <c r="M109" t="s">
        <v>416</v>
      </c>
      <c r="N109" s="27" t="s">
        <v>410</v>
      </c>
      <c r="O109" s="174" t="s">
        <v>1352</v>
      </c>
      <c r="Q109" t="s">
        <v>6</v>
      </c>
      <c r="R109">
        <v>6612155</v>
      </c>
      <c r="S109" t="s">
        <v>561</v>
      </c>
      <c r="T109" t="s">
        <v>362</v>
      </c>
      <c r="U109" t="s">
        <v>422</v>
      </c>
      <c r="V109" s="11">
        <v>44335</v>
      </c>
      <c r="W109" s="28">
        <v>403540798</v>
      </c>
      <c r="X109">
        <v>403540798</v>
      </c>
      <c r="Z109">
        <v>403540798</v>
      </c>
      <c r="AB109" s="11">
        <v>44424</v>
      </c>
      <c r="AE109" t="s">
        <v>562</v>
      </c>
      <c r="AF109" t="s">
        <v>418</v>
      </c>
    </row>
    <row r="110" spans="1:32">
      <c r="A110" s="2" t="s">
        <v>400</v>
      </c>
      <c r="B110" t="s">
        <v>401</v>
      </c>
      <c r="C110" t="s">
        <v>1683</v>
      </c>
      <c r="D110">
        <v>109</v>
      </c>
      <c r="E110" t="s">
        <v>1130</v>
      </c>
      <c r="G110" s="27"/>
      <c r="H110" t="s">
        <v>400</v>
      </c>
      <c r="I110">
        <v>4500429474</v>
      </c>
      <c r="J110" s="175" t="s">
        <v>560</v>
      </c>
      <c r="K110" t="s">
        <v>420</v>
      </c>
      <c r="M110" t="s">
        <v>414</v>
      </c>
      <c r="N110" s="27" t="s">
        <v>410</v>
      </c>
      <c r="O110" s="174" t="s">
        <v>1353</v>
      </c>
      <c r="Q110" t="s">
        <v>6</v>
      </c>
      <c r="R110">
        <v>6612155</v>
      </c>
      <c r="S110" t="s">
        <v>561</v>
      </c>
      <c r="T110" t="s">
        <v>362</v>
      </c>
      <c r="U110" t="s">
        <v>422</v>
      </c>
      <c r="V110" s="11">
        <v>44335</v>
      </c>
      <c r="W110" s="28">
        <v>181727091</v>
      </c>
      <c r="X110">
        <v>181727091</v>
      </c>
      <c r="Z110">
        <v>181727091</v>
      </c>
      <c r="AB110" s="11">
        <v>44424</v>
      </c>
      <c r="AE110" t="s">
        <v>563</v>
      </c>
      <c r="AF110" t="s">
        <v>418</v>
      </c>
    </row>
    <row r="111" spans="1:32">
      <c r="A111" s="2" t="s">
        <v>400</v>
      </c>
      <c r="B111" t="s">
        <v>401</v>
      </c>
      <c r="C111" t="s">
        <v>1683</v>
      </c>
      <c r="D111">
        <v>110</v>
      </c>
      <c r="E111" t="s">
        <v>1130</v>
      </c>
      <c r="G111" s="27"/>
      <c r="H111" t="s">
        <v>400</v>
      </c>
      <c r="I111">
        <v>4500429474</v>
      </c>
      <c r="J111" s="175" t="s">
        <v>560</v>
      </c>
      <c r="K111" t="s">
        <v>420</v>
      </c>
      <c r="M111" t="s">
        <v>409</v>
      </c>
      <c r="N111" s="27" t="s">
        <v>410</v>
      </c>
      <c r="O111" s="174" t="s">
        <v>1354</v>
      </c>
      <c r="Q111" t="s">
        <v>6</v>
      </c>
      <c r="R111">
        <v>6612155</v>
      </c>
      <c r="S111" t="s">
        <v>561</v>
      </c>
      <c r="T111" t="s">
        <v>362</v>
      </c>
      <c r="U111" t="s">
        <v>422</v>
      </c>
      <c r="V111" s="11">
        <v>44335</v>
      </c>
      <c r="W111" s="28">
        <v>20947530</v>
      </c>
      <c r="X111">
        <v>20947530</v>
      </c>
      <c r="Z111">
        <v>20947530</v>
      </c>
      <c r="AB111" s="11">
        <v>44424</v>
      </c>
      <c r="AE111" t="s">
        <v>564</v>
      </c>
      <c r="AF111" t="s">
        <v>418</v>
      </c>
    </row>
    <row r="112" spans="1:32">
      <c r="A112" s="2" t="s">
        <v>400</v>
      </c>
      <c r="B112" t="s">
        <v>401</v>
      </c>
      <c r="C112" t="s">
        <v>1683</v>
      </c>
      <c r="D112">
        <v>111</v>
      </c>
      <c r="E112" t="s">
        <v>1130</v>
      </c>
      <c r="G112" s="27"/>
      <c r="H112" t="s">
        <v>400</v>
      </c>
      <c r="I112">
        <v>4500429474</v>
      </c>
      <c r="J112" s="175" t="s">
        <v>560</v>
      </c>
      <c r="K112" t="s">
        <v>420</v>
      </c>
      <c r="M112" t="s">
        <v>426</v>
      </c>
      <c r="N112" s="27" t="s">
        <v>410</v>
      </c>
      <c r="O112" s="174" t="s">
        <v>1355</v>
      </c>
      <c r="Q112" t="s">
        <v>6</v>
      </c>
      <c r="R112">
        <v>6612155</v>
      </c>
      <c r="S112" t="s">
        <v>561</v>
      </c>
      <c r="T112" t="s">
        <v>362</v>
      </c>
      <c r="U112" t="s">
        <v>422</v>
      </c>
      <c r="V112" s="11">
        <v>44335</v>
      </c>
      <c r="W112" s="28">
        <v>12497685</v>
      </c>
      <c r="X112">
        <v>12497685</v>
      </c>
      <c r="Z112">
        <v>12497685</v>
      </c>
      <c r="AB112" s="11">
        <v>44424</v>
      </c>
      <c r="AE112" t="s">
        <v>565</v>
      </c>
      <c r="AF112" t="s">
        <v>418</v>
      </c>
    </row>
    <row r="113" spans="1:32">
      <c r="A113" s="2" t="s">
        <v>400</v>
      </c>
      <c r="B113" t="s">
        <v>401</v>
      </c>
      <c r="C113" t="s">
        <v>1683</v>
      </c>
      <c r="D113">
        <v>112</v>
      </c>
      <c r="E113" t="s">
        <v>1130</v>
      </c>
      <c r="G113" s="27"/>
      <c r="H113" t="s">
        <v>400</v>
      </c>
      <c r="I113">
        <v>4500429474</v>
      </c>
      <c r="J113" s="175" t="s">
        <v>560</v>
      </c>
      <c r="K113" t="s">
        <v>420</v>
      </c>
      <c r="M113" t="s">
        <v>428</v>
      </c>
      <c r="N113" s="27" t="s">
        <v>410</v>
      </c>
      <c r="O113" s="174" t="s">
        <v>1356</v>
      </c>
      <c r="Q113" t="s">
        <v>6</v>
      </c>
      <c r="R113">
        <v>6612155</v>
      </c>
      <c r="S113" t="s">
        <v>561</v>
      </c>
      <c r="T113" t="s">
        <v>362</v>
      </c>
      <c r="U113" t="s">
        <v>422</v>
      </c>
      <c r="V113" s="11">
        <v>44335</v>
      </c>
      <c r="W113" s="28">
        <v>250422100</v>
      </c>
      <c r="X113">
        <v>250422100</v>
      </c>
      <c r="Z113">
        <v>250422100</v>
      </c>
      <c r="AB113" s="11">
        <v>44424</v>
      </c>
      <c r="AE113" t="s">
        <v>566</v>
      </c>
      <c r="AF113" t="s">
        <v>418</v>
      </c>
    </row>
    <row r="114" spans="1:32">
      <c r="A114" s="2" t="s">
        <v>400</v>
      </c>
      <c r="B114" t="s">
        <v>401</v>
      </c>
      <c r="C114" t="s">
        <v>1683</v>
      </c>
      <c r="D114">
        <v>113</v>
      </c>
      <c r="E114" t="s">
        <v>1130</v>
      </c>
      <c r="G114" s="27"/>
      <c r="H114" t="s">
        <v>400</v>
      </c>
      <c r="I114">
        <v>4500429474</v>
      </c>
      <c r="J114" s="175" t="s">
        <v>560</v>
      </c>
      <c r="K114" t="s">
        <v>420</v>
      </c>
      <c r="M114" t="s">
        <v>430</v>
      </c>
      <c r="N114" s="27" t="s">
        <v>410</v>
      </c>
      <c r="O114" s="174" t="s">
        <v>1357</v>
      </c>
      <c r="Q114" t="s">
        <v>6</v>
      </c>
      <c r="R114">
        <v>6612155</v>
      </c>
      <c r="S114" t="s">
        <v>561</v>
      </c>
      <c r="T114" t="s">
        <v>362</v>
      </c>
      <c r="U114" t="s">
        <v>422</v>
      </c>
      <c r="V114" s="11">
        <v>44335</v>
      </c>
      <c r="W114" s="28">
        <v>17935969</v>
      </c>
      <c r="X114">
        <v>17935969</v>
      </c>
      <c r="Z114">
        <v>17935969</v>
      </c>
      <c r="AB114" s="11">
        <v>44424</v>
      </c>
      <c r="AE114" t="s">
        <v>567</v>
      </c>
      <c r="AF114" t="s">
        <v>418</v>
      </c>
    </row>
    <row r="115" spans="1:32">
      <c r="A115" s="2" t="s">
        <v>400</v>
      </c>
      <c r="B115" t="s">
        <v>401</v>
      </c>
      <c r="C115" t="s">
        <v>1683</v>
      </c>
      <c r="D115">
        <v>114</v>
      </c>
      <c r="E115" t="s">
        <v>1130</v>
      </c>
      <c r="G115" s="27"/>
      <c r="H115" t="s">
        <v>400</v>
      </c>
      <c r="I115">
        <v>4500429474</v>
      </c>
      <c r="J115" s="175" t="s">
        <v>560</v>
      </c>
      <c r="K115" t="s">
        <v>420</v>
      </c>
      <c r="M115" t="s">
        <v>432</v>
      </c>
      <c r="N115" s="27" t="s">
        <v>410</v>
      </c>
      <c r="O115" s="174" t="s">
        <v>1358</v>
      </c>
      <c r="Q115" t="s">
        <v>6</v>
      </c>
      <c r="R115">
        <v>6612155</v>
      </c>
      <c r="S115" t="s">
        <v>561</v>
      </c>
      <c r="T115" t="s">
        <v>362</v>
      </c>
      <c r="U115" t="s">
        <v>422</v>
      </c>
      <c r="V115" s="11">
        <v>44335</v>
      </c>
      <c r="W115" s="28">
        <v>16152480</v>
      </c>
      <c r="X115">
        <v>16152480</v>
      </c>
      <c r="Z115">
        <v>16152480</v>
      </c>
      <c r="AB115" s="11">
        <v>44424</v>
      </c>
      <c r="AE115" t="s">
        <v>568</v>
      </c>
      <c r="AF115" t="s">
        <v>418</v>
      </c>
    </row>
    <row r="116" spans="1:32">
      <c r="A116" s="2" t="s">
        <v>400</v>
      </c>
      <c r="B116" t="s">
        <v>401</v>
      </c>
      <c r="C116" t="s">
        <v>1683</v>
      </c>
      <c r="D116">
        <v>115</v>
      </c>
      <c r="E116" t="s">
        <v>1130</v>
      </c>
      <c r="G116" s="27"/>
      <c r="H116" t="s">
        <v>400</v>
      </c>
      <c r="I116">
        <v>4500429474</v>
      </c>
      <c r="J116" s="175" t="s">
        <v>560</v>
      </c>
      <c r="K116" t="s">
        <v>420</v>
      </c>
      <c r="M116" t="s">
        <v>434</v>
      </c>
      <c r="N116" s="27" t="s">
        <v>410</v>
      </c>
      <c r="O116" s="174" t="s">
        <v>1359</v>
      </c>
      <c r="Q116" t="s">
        <v>6</v>
      </c>
      <c r="R116">
        <v>6612155</v>
      </c>
      <c r="S116" t="s">
        <v>561</v>
      </c>
      <c r="T116" t="s">
        <v>362</v>
      </c>
      <c r="U116" t="s">
        <v>422</v>
      </c>
      <c r="V116" s="11">
        <v>44335</v>
      </c>
      <c r="W116" s="28">
        <v>10977176</v>
      </c>
      <c r="X116">
        <v>10977176</v>
      </c>
      <c r="Z116">
        <v>10977176</v>
      </c>
      <c r="AB116" s="11">
        <v>44424</v>
      </c>
      <c r="AE116" t="s">
        <v>569</v>
      </c>
      <c r="AF116" t="s">
        <v>418</v>
      </c>
    </row>
    <row r="117" spans="1:32">
      <c r="A117" s="2" t="s">
        <v>400</v>
      </c>
      <c r="B117" t="s">
        <v>401</v>
      </c>
      <c r="C117" t="s">
        <v>1683</v>
      </c>
      <c r="D117">
        <v>116</v>
      </c>
      <c r="E117" t="s">
        <v>1130</v>
      </c>
      <c r="G117" s="27"/>
      <c r="H117" t="s">
        <v>400</v>
      </c>
      <c r="I117">
        <v>4500429474</v>
      </c>
      <c r="J117" s="175" t="s">
        <v>560</v>
      </c>
      <c r="K117" t="s">
        <v>420</v>
      </c>
      <c r="M117" t="s">
        <v>436</v>
      </c>
      <c r="N117" s="27" t="s">
        <v>410</v>
      </c>
      <c r="O117" s="174" t="s">
        <v>1360</v>
      </c>
      <c r="Q117" t="s">
        <v>6</v>
      </c>
      <c r="R117">
        <v>6612155</v>
      </c>
      <c r="S117" t="s">
        <v>561</v>
      </c>
      <c r="T117" t="s">
        <v>362</v>
      </c>
      <c r="U117" t="s">
        <v>422</v>
      </c>
      <c r="V117" s="11">
        <v>44335</v>
      </c>
      <c r="W117" s="28">
        <v>39241627</v>
      </c>
      <c r="X117">
        <v>39241627</v>
      </c>
      <c r="Z117">
        <v>39241627</v>
      </c>
      <c r="AB117" s="11">
        <v>44424</v>
      </c>
      <c r="AE117" t="s">
        <v>570</v>
      </c>
      <c r="AF117" t="s">
        <v>418</v>
      </c>
    </row>
    <row r="118" spans="1:32">
      <c r="A118" s="2" t="s">
        <v>400</v>
      </c>
      <c r="B118" t="s">
        <v>401</v>
      </c>
      <c r="C118" t="s">
        <v>1683</v>
      </c>
      <c r="D118">
        <v>117</v>
      </c>
      <c r="E118" t="s">
        <v>1130</v>
      </c>
      <c r="G118" s="27"/>
      <c r="H118" t="s">
        <v>400</v>
      </c>
      <c r="I118">
        <v>4500429474</v>
      </c>
      <c r="J118" s="175" t="s">
        <v>560</v>
      </c>
      <c r="K118" t="s">
        <v>420</v>
      </c>
      <c r="M118" t="s">
        <v>438</v>
      </c>
      <c r="N118" s="27" t="s">
        <v>410</v>
      </c>
      <c r="O118" s="174" t="s">
        <v>1361</v>
      </c>
      <c r="Q118" t="s">
        <v>6</v>
      </c>
      <c r="R118">
        <v>6612155</v>
      </c>
      <c r="S118" t="s">
        <v>561</v>
      </c>
      <c r="T118" t="s">
        <v>362</v>
      </c>
      <c r="U118" t="s">
        <v>422</v>
      </c>
      <c r="V118" s="11">
        <v>44335</v>
      </c>
      <c r="W118" s="28">
        <v>332880587</v>
      </c>
      <c r="X118">
        <v>332880587</v>
      </c>
      <c r="Z118">
        <v>332880587</v>
      </c>
      <c r="AB118" s="11">
        <v>44424</v>
      </c>
      <c r="AE118" t="s">
        <v>571</v>
      </c>
      <c r="AF118" t="s">
        <v>418</v>
      </c>
    </row>
    <row r="119" spans="1:32">
      <c r="A119" s="2" t="s">
        <v>400</v>
      </c>
      <c r="B119" t="s">
        <v>401</v>
      </c>
      <c r="C119" t="s">
        <v>1683</v>
      </c>
      <c r="D119">
        <v>118</v>
      </c>
      <c r="E119" t="s">
        <v>1130</v>
      </c>
      <c r="G119" s="27"/>
      <c r="H119" t="s">
        <v>400</v>
      </c>
      <c r="I119">
        <v>4500429474</v>
      </c>
      <c r="J119" s="175" t="s">
        <v>560</v>
      </c>
      <c r="K119" t="s">
        <v>420</v>
      </c>
      <c r="M119" t="s">
        <v>440</v>
      </c>
      <c r="N119" s="27" t="s">
        <v>410</v>
      </c>
      <c r="O119" s="174" t="s">
        <v>1362</v>
      </c>
      <c r="Q119" t="s">
        <v>6</v>
      </c>
      <c r="R119">
        <v>6612155</v>
      </c>
      <c r="S119" t="s">
        <v>561</v>
      </c>
      <c r="T119" t="s">
        <v>362</v>
      </c>
      <c r="U119" t="s">
        <v>422</v>
      </c>
      <c r="V119" s="11">
        <v>44335</v>
      </c>
      <c r="W119" s="28">
        <v>767688857</v>
      </c>
      <c r="X119">
        <v>767688857</v>
      </c>
      <c r="Z119">
        <v>767688857</v>
      </c>
      <c r="AB119" s="11">
        <v>44424</v>
      </c>
      <c r="AE119" t="s">
        <v>572</v>
      </c>
      <c r="AF119" t="s">
        <v>418</v>
      </c>
    </row>
    <row r="120" spans="1:32">
      <c r="A120" s="2" t="s">
        <v>400</v>
      </c>
      <c r="B120" t="s">
        <v>401</v>
      </c>
      <c r="C120" t="s">
        <v>1683</v>
      </c>
      <c r="D120">
        <v>119</v>
      </c>
      <c r="E120" t="s">
        <v>1130</v>
      </c>
      <c r="G120" s="27"/>
      <c r="H120" t="s">
        <v>400</v>
      </c>
      <c r="I120">
        <v>4500429353</v>
      </c>
      <c r="J120" s="175" t="s">
        <v>573</v>
      </c>
      <c r="K120" t="s">
        <v>420</v>
      </c>
      <c r="M120" t="s">
        <v>416</v>
      </c>
      <c r="N120" s="27" t="s">
        <v>410</v>
      </c>
      <c r="O120" s="174" t="s">
        <v>1363</v>
      </c>
      <c r="Q120" t="s">
        <v>18</v>
      </c>
      <c r="R120">
        <v>6611386</v>
      </c>
      <c r="S120" t="s">
        <v>421</v>
      </c>
      <c r="T120" t="s">
        <v>362</v>
      </c>
      <c r="U120" t="s">
        <v>422</v>
      </c>
      <c r="V120" s="11">
        <v>44334</v>
      </c>
      <c r="W120" s="28">
        <v>10903800</v>
      </c>
      <c r="X120">
        <v>10903800</v>
      </c>
      <c r="Z120">
        <v>10903800</v>
      </c>
      <c r="AB120" s="11">
        <v>44423</v>
      </c>
      <c r="AE120" t="s">
        <v>574</v>
      </c>
      <c r="AF120" t="s">
        <v>418</v>
      </c>
    </row>
    <row r="121" spans="1:32">
      <c r="A121" s="2" t="s">
        <v>400</v>
      </c>
      <c r="B121" t="s">
        <v>401</v>
      </c>
      <c r="C121" t="s">
        <v>1683</v>
      </c>
      <c r="D121">
        <v>120</v>
      </c>
      <c r="E121" t="s">
        <v>1130</v>
      </c>
      <c r="G121" s="27"/>
      <c r="H121" t="s">
        <v>400</v>
      </c>
      <c r="I121">
        <v>4500429353</v>
      </c>
      <c r="J121" s="175" t="s">
        <v>573</v>
      </c>
      <c r="K121" t="s">
        <v>420</v>
      </c>
      <c r="M121" t="s">
        <v>414</v>
      </c>
      <c r="N121" s="27" t="s">
        <v>410</v>
      </c>
      <c r="O121" s="174" t="s">
        <v>1364</v>
      </c>
      <c r="Q121" t="s">
        <v>18</v>
      </c>
      <c r="R121">
        <v>6611386</v>
      </c>
      <c r="S121" t="s">
        <v>421</v>
      </c>
      <c r="T121" t="s">
        <v>362</v>
      </c>
      <c r="U121" t="s">
        <v>422</v>
      </c>
      <c r="V121" s="11">
        <v>44334</v>
      </c>
      <c r="W121" s="28">
        <v>11239086</v>
      </c>
      <c r="X121">
        <v>11239086</v>
      </c>
      <c r="Z121">
        <v>11239086</v>
      </c>
      <c r="AB121" s="11">
        <v>44423</v>
      </c>
      <c r="AE121" t="s">
        <v>575</v>
      </c>
      <c r="AF121" t="s">
        <v>418</v>
      </c>
    </row>
    <row r="122" spans="1:32">
      <c r="A122" s="2" t="s">
        <v>400</v>
      </c>
      <c r="B122" t="s">
        <v>401</v>
      </c>
      <c r="C122" t="s">
        <v>1683</v>
      </c>
      <c r="D122">
        <v>121</v>
      </c>
      <c r="E122" t="s">
        <v>1130</v>
      </c>
      <c r="G122" s="27"/>
      <c r="H122" t="s">
        <v>400</v>
      </c>
      <c r="I122">
        <v>4500429353</v>
      </c>
      <c r="J122" s="175" t="s">
        <v>573</v>
      </c>
      <c r="K122" t="s">
        <v>420</v>
      </c>
      <c r="M122" t="s">
        <v>409</v>
      </c>
      <c r="N122" s="27" t="s">
        <v>410</v>
      </c>
      <c r="O122" s="174" t="s">
        <v>1365</v>
      </c>
      <c r="Q122" t="s">
        <v>18</v>
      </c>
      <c r="R122">
        <v>6611386</v>
      </c>
      <c r="S122" t="s">
        <v>421</v>
      </c>
      <c r="T122" t="s">
        <v>362</v>
      </c>
      <c r="U122" t="s">
        <v>422</v>
      </c>
      <c r="V122" s="11">
        <v>44334</v>
      </c>
      <c r="W122" s="28">
        <v>489024338</v>
      </c>
      <c r="X122">
        <v>489024338</v>
      </c>
      <c r="Z122">
        <v>489024338</v>
      </c>
      <c r="AB122" s="11">
        <v>44423</v>
      </c>
      <c r="AE122" t="s">
        <v>576</v>
      </c>
      <c r="AF122" t="s">
        <v>418</v>
      </c>
    </row>
    <row r="123" spans="1:32">
      <c r="A123" s="2" t="s">
        <v>400</v>
      </c>
      <c r="B123" t="s">
        <v>401</v>
      </c>
      <c r="C123" t="s">
        <v>1683</v>
      </c>
      <c r="D123">
        <v>122</v>
      </c>
      <c r="E123" t="s">
        <v>1130</v>
      </c>
      <c r="G123" s="27"/>
      <c r="H123" t="s">
        <v>400</v>
      </c>
      <c r="I123">
        <v>4500429353</v>
      </c>
      <c r="J123" s="175" t="s">
        <v>573</v>
      </c>
      <c r="K123" t="s">
        <v>420</v>
      </c>
      <c r="M123" t="s">
        <v>426</v>
      </c>
      <c r="N123" s="27" t="s">
        <v>410</v>
      </c>
      <c r="O123" s="174" t="s">
        <v>1366</v>
      </c>
      <c r="Q123" t="s">
        <v>18</v>
      </c>
      <c r="R123">
        <v>6611386</v>
      </c>
      <c r="S123" t="s">
        <v>421</v>
      </c>
      <c r="T123" t="s">
        <v>362</v>
      </c>
      <c r="U123" t="s">
        <v>422</v>
      </c>
      <c r="V123" s="11">
        <v>44334</v>
      </c>
      <c r="W123" s="28">
        <v>669456187</v>
      </c>
      <c r="X123">
        <v>669456187</v>
      </c>
      <c r="Z123">
        <v>669456187</v>
      </c>
      <c r="AB123" s="11">
        <v>44423</v>
      </c>
      <c r="AE123" t="s">
        <v>577</v>
      </c>
      <c r="AF123" t="s">
        <v>418</v>
      </c>
    </row>
    <row r="124" spans="1:32">
      <c r="A124" s="2" t="s">
        <v>400</v>
      </c>
      <c r="B124" t="s">
        <v>401</v>
      </c>
      <c r="C124" t="s">
        <v>1683</v>
      </c>
      <c r="D124">
        <v>123</v>
      </c>
      <c r="E124" t="s">
        <v>1130</v>
      </c>
      <c r="G124" s="27"/>
      <c r="H124" t="s">
        <v>400</v>
      </c>
      <c r="I124">
        <v>4500429353</v>
      </c>
      <c r="J124" s="175" t="s">
        <v>573</v>
      </c>
      <c r="K124" t="s">
        <v>420</v>
      </c>
      <c r="M124" t="s">
        <v>428</v>
      </c>
      <c r="N124" s="27" t="s">
        <v>410</v>
      </c>
      <c r="O124" s="174" t="s">
        <v>1367</v>
      </c>
      <c r="Q124" t="s">
        <v>18</v>
      </c>
      <c r="R124">
        <v>6611386</v>
      </c>
      <c r="S124" t="s">
        <v>421</v>
      </c>
      <c r="T124" t="s">
        <v>362</v>
      </c>
      <c r="U124" t="s">
        <v>422</v>
      </c>
      <c r="V124" s="11">
        <v>44334</v>
      </c>
      <c r="W124" s="28">
        <v>31506782</v>
      </c>
      <c r="X124">
        <v>31506782</v>
      </c>
      <c r="Z124">
        <v>31506782</v>
      </c>
      <c r="AB124" s="11">
        <v>44423</v>
      </c>
      <c r="AE124" t="s">
        <v>578</v>
      </c>
      <c r="AF124" t="s">
        <v>418</v>
      </c>
    </row>
    <row r="125" spans="1:32">
      <c r="A125" s="2" t="s">
        <v>400</v>
      </c>
      <c r="B125" t="s">
        <v>401</v>
      </c>
      <c r="C125" t="s">
        <v>1683</v>
      </c>
      <c r="D125">
        <v>124</v>
      </c>
      <c r="E125" t="s">
        <v>1130</v>
      </c>
      <c r="G125" s="27"/>
      <c r="H125" t="s">
        <v>400</v>
      </c>
      <c r="I125">
        <v>4500429353</v>
      </c>
      <c r="J125" s="175" t="s">
        <v>573</v>
      </c>
      <c r="K125" t="s">
        <v>420</v>
      </c>
      <c r="M125" t="s">
        <v>430</v>
      </c>
      <c r="N125" s="27" t="s">
        <v>410</v>
      </c>
      <c r="O125" s="174" t="s">
        <v>1368</v>
      </c>
      <c r="Q125" t="s">
        <v>18</v>
      </c>
      <c r="R125">
        <v>6611386</v>
      </c>
      <c r="S125" t="s">
        <v>421</v>
      </c>
      <c r="T125" t="s">
        <v>362</v>
      </c>
      <c r="U125" t="s">
        <v>422</v>
      </c>
      <c r="V125" s="11">
        <v>44334</v>
      </c>
      <c r="W125" s="28">
        <v>476033234</v>
      </c>
      <c r="X125">
        <v>476033234</v>
      </c>
      <c r="Z125">
        <v>476033234</v>
      </c>
      <c r="AB125" s="11">
        <v>44423</v>
      </c>
      <c r="AE125" t="s">
        <v>579</v>
      </c>
      <c r="AF125" t="s">
        <v>418</v>
      </c>
    </row>
    <row r="126" spans="1:32">
      <c r="A126" s="2" t="s">
        <v>400</v>
      </c>
      <c r="B126" t="s">
        <v>401</v>
      </c>
      <c r="C126" t="s">
        <v>1683</v>
      </c>
      <c r="D126">
        <v>125</v>
      </c>
      <c r="E126" t="s">
        <v>1130</v>
      </c>
      <c r="G126" s="27"/>
      <c r="H126" t="s">
        <v>400</v>
      </c>
      <c r="I126">
        <v>4500429353</v>
      </c>
      <c r="J126" s="175" t="s">
        <v>573</v>
      </c>
      <c r="K126" t="s">
        <v>420</v>
      </c>
      <c r="M126" t="s">
        <v>432</v>
      </c>
      <c r="N126" s="27" t="s">
        <v>410</v>
      </c>
      <c r="O126" s="174" t="s">
        <v>1369</v>
      </c>
      <c r="Q126" t="s">
        <v>18</v>
      </c>
      <c r="R126">
        <v>6611386</v>
      </c>
      <c r="S126" t="s">
        <v>421</v>
      </c>
      <c r="T126" t="s">
        <v>362</v>
      </c>
      <c r="U126" t="s">
        <v>422</v>
      </c>
      <c r="V126" s="11">
        <v>44334</v>
      </c>
      <c r="W126" s="28">
        <v>78955842</v>
      </c>
      <c r="X126">
        <v>78955842</v>
      </c>
      <c r="Z126">
        <v>78955842</v>
      </c>
      <c r="AB126" s="11">
        <v>44423</v>
      </c>
      <c r="AE126" t="s">
        <v>580</v>
      </c>
      <c r="AF126" t="s">
        <v>418</v>
      </c>
    </row>
    <row r="127" spans="1:32">
      <c r="A127" s="2" t="s">
        <v>400</v>
      </c>
      <c r="B127" t="s">
        <v>401</v>
      </c>
      <c r="C127" t="s">
        <v>1683</v>
      </c>
      <c r="D127">
        <v>126</v>
      </c>
      <c r="E127" t="s">
        <v>1130</v>
      </c>
      <c r="G127" s="27"/>
      <c r="H127" t="s">
        <v>400</v>
      </c>
      <c r="I127">
        <v>4500429353</v>
      </c>
      <c r="J127" s="175" t="s">
        <v>573</v>
      </c>
      <c r="K127" t="s">
        <v>420</v>
      </c>
      <c r="M127" t="s">
        <v>434</v>
      </c>
      <c r="N127" s="27" t="s">
        <v>410</v>
      </c>
      <c r="O127" s="174" t="s">
        <v>1370</v>
      </c>
      <c r="Q127" t="s">
        <v>18</v>
      </c>
      <c r="R127">
        <v>6611386</v>
      </c>
      <c r="S127" t="s">
        <v>421</v>
      </c>
      <c r="T127" t="s">
        <v>362</v>
      </c>
      <c r="U127" t="s">
        <v>422</v>
      </c>
      <c r="V127" s="11">
        <v>44334</v>
      </c>
      <c r="W127" s="28">
        <v>8219429</v>
      </c>
      <c r="X127">
        <v>8219429</v>
      </c>
      <c r="Z127">
        <v>8219429</v>
      </c>
      <c r="AB127" s="11">
        <v>44423</v>
      </c>
      <c r="AE127" t="s">
        <v>581</v>
      </c>
      <c r="AF127" t="s">
        <v>418</v>
      </c>
    </row>
    <row r="128" spans="1:32">
      <c r="A128" s="2" t="s">
        <v>400</v>
      </c>
      <c r="B128" t="s">
        <v>401</v>
      </c>
      <c r="C128" t="s">
        <v>1683</v>
      </c>
      <c r="D128">
        <v>127</v>
      </c>
      <c r="E128" t="s">
        <v>1130</v>
      </c>
      <c r="G128" s="27"/>
      <c r="H128" t="s">
        <v>400</v>
      </c>
      <c r="I128">
        <v>4500429353</v>
      </c>
      <c r="J128" s="175" t="s">
        <v>573</v>
      </c>
      <c r="K128" t="s">
        <v>420</v>
      </c>
      <c r="M128" t="s">
        <v>436</v>
      </c>
      <c r="N128" s="27" t="s">
        <v>410</v>
      </c>
      <c r="O128" s="174" t="s">
        <v>1371</v>
      </c>
      <c r="Q128" t="s">
        <v>18</v>
      </c>
      <c r="R128">
        <v>6611386</v>
      </c>
      <c r="S128" t="s">
        <v>421</v>
      </c>
      <c r="T128" t="s">
        <v>362</v>
      </c>
      <c r="U128" t="s">
        <v>422</v>
      </c>
      <c r="V128" s="11">
        <v>44334</v>
      </c>
      <c r="W128" s="28">
        <v>936659335</v>
      </c>
      <c r="X128">
        <v>936659335</v>
      </c>
      <c r="Z128">
        <v>936659335</v>
      </c>
      <c r="AB128" s="11">
        <v>44423</v>
      </c>
      <c r="AE128" t="s">
        <v>582</v>
      </c>
      <c r="AF128" t="s">
        <v>418</v>
      </c>
    </row>
    <row r="129" spans="1:32">
      <c r="A129" s="2" t="s">
        <v>400</v>
      </c>
      <c r="B129" t="s">
        <v>401</v>
      </c>
      <c r="C129" t="s">
        <v>1683</v>
      </c>
      <c r="D129">
        <v>128</v>
      </c>
      <c r="E129" t="s">
        <v>1130</v>
      </c>
      <c r="G129" s="27"/>
      <c r="H129" t="s">
        <v>400</v>
      </c>
      <c r="I129">
        <v>4500429353</v>
      </c>
      <c r="J129" s="175" t="s">
        <v>573</v>
      </c>
      <c r="K129" t="s">
        <v>420</v>
      </c>
      <c r="M129" t="s">
        <v>438</v>
      </c>
      <c r="N129" s="27" t="s">
        <v>410</v>
      </c>
      <c r="O129" s="175" t="s">
        <v>583</v>
      </c>
      <c r="Q129" t="s">
        <v>18</v>
      </c>
      <c r="R129">
        <v>6611386</v>
      </c>
      <c r="S129" t="s">
        <v>421</v>
      </c>
      <c r="T129" t="s">
        <v>362</v>
      </c>
      <c r="U129" t="s">
        <v>422</v>
      </c>
      <c r="V129" s="11">
        <v>44334</v>
      </c>
      <c r="W129" s="28">
        <v>27863260</v>
      </c>
      <c r="X129">
        <v>27863260</v>
      </c>
      <c r="Z129">
        <v>27863260</v>
      </c>
      <c r="AB129" s="11">
        <v>44423</v>
      </c>
      <c r="AE129" t="s">
        <v>584</v>
      </c>
      <c r="AF129" t="s">
        <v>418</v>
      </c>
    </row>
    <row r="130" spans="1:32">
      <c r="A130" s="2" t="s">
        <v>400</v>
      </c>
      <c r="B130" t="s">
        <v>401</v>
      </c>
      <c r="C130" t="s">
        <v>1683</v>
      </c>
      <c r="D130">
        <v>129</v>
      </c>
      <c r="E130" t="s">
        <v>1130</v>
      </c>
      <c r="G130" s="27"/>
      <c r="H130" t="s">
        <v>400</v>
      </c>
      <c r="I130">
        <v>4500429353</v>
      </c>
      <c r="J130" s="175" t="s">
        <v>573</v>
      </c>
      <c r="K130" t="s">
        <v>420</v>
      </c>
      <c r="M130" t="s">
        <v>440</v>
      </c>
      <c r="N130" s="27" t="s">
        <v>410</v>
      </c>
      <c r="O130" s="175" t="s">
        <v>585</v>
      </c>
      <c r="Q130" t="s">
        <v>18</v>
      </c>
      <c r="R130">
        <v>6611386</v>
      </c>
      <c r="S130" t="s">
        <v>421</v>
      </c>
      <c r="T130" t="s">
        <v>362</v>
      </c>
      <c r="U130" t="s">
        <v>422</v>
      </c>
      <c r="V130" s="11">
        <v>44334</v>
      </c>
      <c r="W130" s="28">
        <v>397971571</v>
      </c>
      <c r="X130">
        <v>397971571</v>
      </c>
      <c r="Z130">
        <v>397971571</v>
      </c>
      <c r="AB130" s="11">
        <v>44423</v>
      </c>
      <c r="AE130" t="s">
        <v>586</v>
      </c>
      <c r="AF130" t="s">
        <v>418</v>
      </c>
    </row>
    <row r="131" spans="1:32">
      <c r="A131" s="2" t="s">
        <v>400</v>
      </c>
      <c r="B131" t="s">
        <v>401</v>
      </c>
      <c r="C131" t="s">
        <v>1683</v>
      </c>
      <c r="D131">
        <v>130</v>
      </c>
      <c r="E131" t="s">
        <v>1130</v>
      </c>
      <c r="G131" s="27"/>
      <c r="H131" t="s">
        <v>400</v>
      </c>
      <c r="I131">
        <v>4500429353</v>
      </c>
      <c r="J131" s="175" t="s">
        <v>573</v>
      </c>
      <c r="K131" t="s">
        <v>420</v>
      </c>
      <c r="M131" t="s">
        <v>442</v>
      </c>
      <c r="N131" s="27" t="s">
        <v>410</v>
      </c>
      <c r="O131" s="175" t="s">
        <v>587</v>
      </c>
      <c r="Q131" t="s">
        <v>18</v>
      </c>
      <c r="R131">
        <v>6611386</v>
      </c>
      <c r="S131" t="s">
        <v>421</v>
      </c>
      <c r="T131" t="s">
        <v>362</v>
      </c>
      <c r="U131" t="s">
        <v>422</v>
      </c>
      <c r="V131" s="11">
        <v>44334</v>
      </c>
      <c r="W131" s="28">
        <v>13924307</v>
      </c>
      <c r="X131">
        <v>13924307</v>
      </c>
      <c r="Z131">
        <v>13924307</v>
      </c>
      <c r="AB131" s="11">
        <v>44423</v>
      </c>
      <c r="AE131" t="s">
        <v>588</v>
      </c>
      <c r="AF131" t="s">
        <v>418</v>
      </c>
    </row>
    <row r="132" spans="1:32">
      <c r="A132" s="2" t="s">
        <v>400</v>
      </c>
      <c r="B132" t="s">
        <v>401</v>
      </c>
      <c r="C132" t="s">
        <v>1683</v>
      </c>
      <c r="D132">
        <v>131</v>
      </c>
      <c r="E132" t="s">
        <v>1130</v>
      </c>
      <c r="G132" s="27"/>
      <c r="H132" t="s">
        <v>400</v>
      </c>
      <c r="I132">
        <v>4500429353</v>
      </c>
      <c r="J132" s="175" t="s">
        <v>573</v>
      </c>
      <c r="K132" t="s">
        <v>420</v>
      </c>
      <c r="M132" t="s">
        <v>444</v>
      </c>
      <c r="N132" s="27" t="s">
        <v>410</v>
      </c>
      <c r="O132" s="175" t="s">
        <v>589</v>
      </c>
      <c r="Q132" t="s">
        <v>18</v>
      </c>
      <c r="R132">
        <v>6611386</v>
      </c>
      <c r="S132" t="s">
        <v>421</v>
      </c>
      <c r="T132" t="s">
        <v>362</v>
      </c>
      <c r="U132" t="s">
        <v>422</v>
      </c>
      <c r="V132" s="11">
        <v>44334</v>
      </c>
      <c r="W132" s="28">
        <v>170672696</v>
      </c>
      <c r="X132">
        <v>170672696</v>
      </c>
      <c r="Z132">
        <v>170672696</v>
      </c>
      <c r="AB132" s="11">
        <v>44423</v>
      </c>
      <c r="AE132" t="s">
        <v>590</v>
      </c>
      <c r="AF132" t="s">
        <v>418</v>
      </c>
    </row>
    <row r="133" spans="1:32">
      <c r="A133" s="2" t="s">
        <v>400</v>
      </c>
      <c r="B133" t="s">
        <v>401</v>
      </c>
      <c r="C133" t="s">
        <v>1683</v>
      </c>
      <c r="D133">
        <v>132</v>
      </c>
      <c r="E133" t="s">
        <v>1130</v>
      </c>
      <c r="G133" s="27"/>
      <c r="H133" t="s">
        <v>400</v>
      </c>
      <c r="I133">
        <v>4500429353</v>
      </c>
      <c r="J133" s="175" t="s">
        <v>573</v>
      </c>
      <c r="K133" t="s">
        <v>420</v>
      </c>
      <c r="M133" t="s">
        <v>446</v>
      </c>
      <c r="N133" s="27" t="s">
        <v>410</v>
      </c>
      <c r="O133" s="175" t="s">
        <v>591</v>
      </c>
      <c r="Q133" t="s">
        <v>18</v>
      </c>
      <c r="R133">
        <v>6611386</v>
      </c>
      <c r="S133" t="s">
        <v>421</v>
      </c>
      <c r="T133" t="s">
        <v>362</v>
      </c>
      <c r="U133" t="s">
        <v>422</v>
      </c>
      <c r="V133" s="11">
        <v>44334</v>
      </c>
      <c r="W133" s="28">
        <v>344220469</v>
      </c>
      <c r="X133">
        <v>344220469</v>
      </c>
      <c r="Z133">
        <v>344220469</v>
      </c>
      <c r="AB133" s="11">
        <v>44423</v>
      </c>
      <c r="AE133" t="s">
        <v>592</v>
      </c>
      <c r="AF133" t="s">
        <v>418</v>
      </c>
    </row>
    <row r="134" spans="1:32">
      <c r="A134" s="2" t="s">
        <v>400</v>
      </c>
      <c r="B134" t="s">
        <v>401</v>
      </c>
      <c r="C134" t="s">
        <v>1683</v>
      </c>
      <c r="D134">
        <v>133</v>
      </c>
      <c r="E134" t="s">
        <v>1130</v>
      </c>
      <c r="G134" s="27"/>
      <c r="H134" t="s">
        <v>400</v>
      </c>
      <c r="I134">
        <v>4500429353</v>
      </c>
      <c r="J134" s="175" t="s">
        <v>573</v>
      </c>
      <c r="K134" t="s">
        <v>420</v>
      </c>
      <c r="M134" t="s">
        <v>448</v>
      </c>
      <c r="N134" s="27" t="s">
        <v>410</v>
      </c>
      <c r="O134" s="175" t="s">
        <v>593</v>
      </c>
      <c r="Q134" t="s">
        <v>18</v>
      </c>
      <c r="R134">
        <v>6611386</v>
      </c>
      <c r="S134" t="s">
        <v>421</v>
      </c>
      <c r="T134" t="s">
        <v>362</v>
      </c>
      <c r="U134" t="s">
        <v>422</v>
      </c>
      <c r="V134" s="11">
        <v>44334</v>
      </c>
      <c r="W134" s="28">
        <v>455280447</v>
      </c>
      <c r="X134">
        <v>455280447</v>
      </c>
      <c r="Z134">
        <v>455280447</v>
      </c>
      <c r="AB134" s="11">
        <v>44423</v>
      </c>
      <c r="AE134" t="s">
        <v>594</v>
      </c>
      <c r="AF134" t="s">
        <v>418</v>
      </c>
    </row>
    <row r="135" spans="1:32">
      <c r="A135" s="2" t="s">
        <v>400</v>
      </c>
      <c r="B135" t="s">
        <v>401</v>
      </c>
      <c r="C135" t="s">
        <v>1683</v>
      </c>
      <c r="D135">
        <v>134</v>
      </c>
      <c r="E135" t="s">
        <v>1130</v>
      </c>
      <c r="G135" s="27"/>
      <c r="H135" t="s">
        <v>400</v>
      </c>
      <c r="I135">
        <v>4500429074</v>
      </c>
      <c r="J135" s="175" t="s">
        <v>595</v>
      </c>
      <c r="K135" t="s">
        <v>420</v>
      </c>
      <c r="M135" t="s">
        <v>416</v>
      </c>
      <c r="N135" s="27" t="s">
        <v>410</v>
      </c>
      <c r="O135" s="175" t="s">
        <v>596</v>
      </c>
      <c r="Q135" t="s">
        <v>14</v>
      </c>
      <c r="R135">
        <v>6611386</v>
      </c>
      <c r="S135" t="s">
        <v>421</v>
      </c>
      <c r="T135" t="s">
        <v>362</v>
      </c>
      <c r="U135" t="s">
        <v>422</v>
      </c>
      <c r="V135" s="11">
        <v>44326</v>
      </c>
      <c r="W135" s="28">
        <v>253408248</v>
      </c>
      <c r="X135">
        <v>253408248</v>
      </c>
      <c r="Z135">
        <v>253408248</v>
      </c>
      <c r="AB135" s="11">
        <v>44415</v>
      </c>
      <c r="AE135" t="s">
        <v>597</v>
      </c>
      <c r="AF135" t="s">
        <v>418</v>
      </c>
    </row>
    <row r="136" spans="1:32">
      <c r="A136" s="2" t="s">
        <v>400</v>
      </c>
      <c r="B136" t="s">
        <v>401</v>
      </c>
      <c r="C136" t="s">
        <v>1683</v>
      </c>
      <c r="D136">
        <v>135</v>
      </c>
      <c r="E136" t="s">
        <v>1130</v>
      </c>
      <c r="G136" s="27"/>
      <c r="H136" t="s">
        <v>400</v>
      </c>
      <c r="I136">
        <v>4500429074</v>
      </c>
      <c r="J136" s="175" t="s">
        <v>595</v>
      </c>
      <c r="K136" t="s">
        <v>420</v>
      </c>
      <c r="M136" t="s">
        <v>414</v>
      </c>
      <c r="N136" s="27" t="s">
        <v>410</v>
      </c>
      <c r="O136" s="175" t="s">
        <v>598</v>
      </c>
      <c r="Q136" t="s">
        <v>14</v>
      </c>
      <c r="R136">
        <v>6611386</v>
      </c>
      <c r="S136" t="s">
        <v>421</v>
      </c>
      <c r="T136" t="s">
        <v>362</v>
      </c>
      <c r="U136" t="s">
        <v>422</v>
      </c>
      <c r="V136" s="11">
        <v>44326</v>
      </c>
      <c r="W136" s="28">
        <v>178250585</v>
      </c>
      <c r="X136">
        <v>178250585</v>
      </c>
      <c r="Z136">
        <v>178250585</v>
      </c>
      <c r="AB136" s="11">
        <v>44415</v>
      </c>
      <c r="AE136" t="s">
        <v>599</v>
      </c>
      <c r="AF136" t="s">
        <v>418</v>
      </c>
    </row>
    <row r="137" spans="1:32">
      <c r="A137" s="2" t="s">
        <v>400</v>
      </c>
      <c r="B137" t="s">
        <v>401</v>
      </c>
      <c r="C137" t="s">
        <v>1683</v>
      </c>
      <c r="D137">
        <v>136</v>
      </c>
      <c r="E137" t="s">
        <v>1130</v>
      </c>
      <c r="G137" s="27"/>
      <c r="H137" t="s">
        <v>400</v>
      </c>
      <c r="I137">
        <v>4500429074</v>
      </c>
      <c r="J137" s="175" t="s">
        <v>595</v>
      </c>
      <c r="K137" t="s">
        <v>420</v>
      </c>
      <c r="M137" t="s">
        <v>409</v>
      </c>
      <c r="N137" s="27" t="s">
        <v>410</v>
      </c>
      <c r="O137" s="175" t="s">
        <v>600</v>
      </c>
      <c r="Q137" t="s">
        <v>14</v>
      </c>
      <c r="R137">
        <v>6611386</v>
      </c>
      <c r="S137" t="s">
        <v>421</v>
      </c>
      <c r="T137" t="s">
        <v>362</v>
      </c>
      <c r="U137" t="s">
        <v>422</v>
      </c>
      <c r="V137" s="11">
        <v>44326</v>
      </c>
      <c r="W137" s="28">
        <v>75498851</v>
      </c>
      <c r="X137">
        <v>75498851</v>
      </c>
      <c r="Z137">
        <v>75498851</v>
      </c>
      <c r="AB137" s="11">
        <v>44415</v>
      </c>
      <c r="AE137" t="s">
        <v>601</v>
      </c>
      <c r="AF137" t="s">
        <v>418</v>
      </c>
    </row>
    <row r="138" spans="1:32">
      <c r="A138" s="2" t="s">
        <v>400</v>
      </c>
      <c r="B138" t="s">
        <v>401</v>
      </c>
      <c r="C138" t="s">
        <v>1683</v>
      </c>
      <c r="D138">
        <v>137</v>
      </c>
      <c r="E138" t="s">
        <v>1130</v>
      </c>
      <c r="G138" s="27"/>
      <c r="H138" t="s">
        <v>400</v>
      </c>
      <c r="I138">
        <v>4500429074</v>
      </c>
      <c r="J138" s="175" t="s">
        <v>595</v>
      </c>
      <c r="K138" t="s">
        <v>420</v>
      </c>
      <c r="M138" t="s">
        <v>426</v>
      </c>
      <c r="N138" s="27" t="s">
        <v>410</v>
      </c>
      <c r="O138" s="175" t="s">
        <v>602</v>
      </c>
      <c r="Q138" t="s">
        <v>14</v>
      </c>
      <c r="R138">
        <v>6611386</v>
      </c>
      <c r="S138" t="s">
        <v>421</v>
      </c>
      <c r="T138" t="s">
        <v>362</v>
      </c>
      <c r="U138" t="s">
        <v>422</v>
      </c>
      <c r="V138" s="11">
        <v>44326</v>
      </c>
      <c r="W138" s="28">
        <v>13193977</v>
      </c>
      <c r="X138">
        <v>13193977</v>
      </c>
      <c r="Z138">
        <v>13193977</v>
      </c>
      <c r="AB138" s="11">
        <v>44415</v>
      </c>
      <c r="AE138" t="s">
        <v>603</v>
      </c>
      <c r="AF138" t="s">
        <v>418</v>
      </c>
    </row>
    <row r="139" spans="1:32">
      <c r="A139" s="2" t="s">
        <v>400</v>
      </c>
      <c r="B139" t="s">
        <v>401</v>
      </c>
      <c r="C139" t="s">
        <v>1683</v>
      </c>
      <c r="D139">
        <v>138</v>
      </c>
      <c r="E139" t="s">
        <v>1130</v>
      </c>
      <c r="G139" s="27"/>
      <c r="H139" t="s">
        <v>400</v>
      </c>
      <c r="I139">
        <v>4500429074</v>
      </c>
      <c r="J139" s="175" t="s">
        <v>595</v>
      </c>
      <c r="K139" t="s">
        <v>420</v>
      </c>
      <c r="M139" t="s">
        <v>428</v>
      </c>
      <c r="N139" s="27" t="s">
        <v>410</v>
      </c>
      <c r="O139" s="175" t="s">
        <v>604</v>
      </c>
      <c r="Q139" t="s">
        <v>14</v>
      </c>
      <c r="R139">
        <v>6611386</v>
      </c>
      <c r="S139" t="s">
        <v>421</v>
      </c>
      <c r="T139" t="s">
        <v>362</v>
      </c>
      <c r="U139" t="s">
        <v>422</v>
      </c>
      <c r="V139" s="11">
        <v>44326</v>
      </c>
      <c r="W139" s="28">
        <v>6192448</v>
      </c>
      <c r="X139">
        <v>6192448</v>
      </c>
      <c r="Z139">
        <v>6192448</v>
      </c>
      <c r="AB139" s="11">
        <v>44415</v>
      </c>
      <c r="AE139" t="s">
        <v>605</v>
      </c>
      <c r="AF139" t="s">
        <v>418</v>
      </c>
    </row>
    <row r="140" spans="1:32">
      <c r="A140" s="2" t="s">
        <v>400</v>
      </c>
      <c r="B140" t="s">
        <v>401</v>
      </c>
      <c r="C140" t="s">
        <v>1683</v>
      </c>
      <c r="D140">
        <v>139</v>
      </c>
      <c r="E140" t="s">
        <v>1130</v>
      </c>
      <c r="G140" s="27"/>
      <c r="H140" t="s">
        <v>400</v>
      </c>
      <c r="I140">
        <v>4500429074</v>
      </c>
      <c r="J140" s="175" t="s">
        <v>595</v>
      </c>
      <c r="K140" t="s">
        <v>420</v>
      </c>
      <c r="M140" t="s">
        <v>430</v>
      </c>
      <c r="N140" s="27" t="s">
        <v>410</v>
      </c>
      <c r="O140" s="175" t="s">
        <v>606</v>
      </c>
      <c r="Q140" t="s">
        <v>14</v>
      </c>
      <c r="R140">
        <v>6611386</v>
      </c>
      <c r="S140" t="s">
        <v>421</v>
      </c>
      <c r="T140" t="s">
        <v>362</v>
      </c>
      <c r="U140" t="s">
        <v>422</v>
      </c>
      <c r="V140" s="11">
        <v>44326</v>
      </c>
      <c r="W140" s="28">
        <v>7493412</v>
      </c>
      <c r="X140">
        <v>7493412</v>
      </c>
      <c r="Z140">
        <v>7493412</v>
      </c>
      <c r="AB140" s="11">
        <v>44415</v>
      </c>
      <c r="AE140" t="s">
        <v>607</v>
      </c>
      <c r="AF140" t="s">
        <v>418</v>
      </c>
    </row>
    <row r="141" spans="1:32">
      <c r="A141" s="2" t="s">
        <v>400</v>
      </c>
      <c r="B141" t="s">
        <v>401</v>
      </c>
      <c r="C141" t="s">
        <v>1683</v>
      </c>
      <c r="D141">
        <v>140</v>
      </c>
      <c r="E141" t="s">
        <v>1130</v>
      </c>
      <c r="G141" s="27"/>
      <c r="H141" t="s">
        <v>400</v>
      </c>
      <c r="I141">
        <v>4500429074</v>
      </c>
      <c r="J141" s="175" t="s">
        <v>595</v>
      </c>
      <c r="K141" t="s">
        <v>420</v>
      </c>
      <c r="M141" t="s">
        <v>432</v>
      </c>
      <c r="N141" s="27" t="s">
        <v>410</v>
      </c>
      <c r="O141" s="175" t="s">
        <v>608</v>
      </c>
      <c r="Q141" t="s">
        <v>14</v>
      </c>
      <c r="R141">
        <v>6611386</v>
      </c>
      <c r="S141" t="s">
        <v>421</v>
      </c>
      <c r="T141" t="s">
        <v>362</v>
      </c>
      <c r="U141" t="s">
        <v>422</v>
      </c>
      <c r="V141" s="11">
        <v>44326</v>
      </c>
      <c r="W141" s="28">
        <v>4534610</v>
      </c>
      <c r="X141">
        <v>4534610</v>
      </c>
      <c r="Z141">
        <v>4534610</v>
      </c>
      <c r="AB141" s="11">
        <v>44415</v>
      </c>
      <c r="AE141" t="s">
        <v>609</v>
      </c>
      <c r="AF141" t="s">
        <v>418</v>
      </c>
    </row>
    <row r="142" spans="1:32">
      <c r="A142" s="2" t="s">
        <v>400</v>
      </c>
      <c r="B142" t="s">
        <v>401</v>
      </c>
      <c r="C142" t="s">
        <v>1683</v>
      </c>
      <c r="D142">
        <v>141</v>
      </c>
      <c r="E142" t="s">
        <v>1130</v>
      </c>
      <c r="G142" s="27"/>
      <c r="H142" t="s">
        <v>400</v>
      </c>
      <c r="I142">
        <v>4500429074</v>
      </c>
      <c r="J142" s="175" t="s">
        <v>595</v>
      </c>
      <c r="K142" t="s">
        <v>420</v>
      </c>
      <c r="M142" t="s">
        <v>434</v>
      </c>
      <c r="N142" s="27" t="s">
        <v>410</v>
      </c>
      <c r="O142" s="175" t="s">
        <v>610</v>
      </c>
      <c r="Q142" t="s">
        <v>14</v>
      </c>
      <c r="R142">
        <v>6611386</v>
      </c>
      <c r="S142" t="s">
        <v>421</v>
      </c>
      <c r="T142" t="s">
        <v>362</v>
      </c>
      <c r="U142" t="s">
        <v>422</v>
      </c>
      <c r="V142" s="11">
        <v>44326</v>
      </c>
      <c r="W142" s="28">
        <v>6819062</v>
      </c>
      <c r="X142">
        <v>6819062</v>
      </c>
      <c r="Z142">
        <v>6819062</v>
      </c>
      <c r="AB142" s="11">
        <v>44415</v>
      </c>
      <c r="AE142" t="s">
        <v>611</v>
      </c>
      <c r="AF142" t="s">
        <v>418</v>
      </c>
    </row>
    <row r="143" spans="1:32">
      <c r="A143" s="2" t="s">
        <v>400</v>
      </c>
      <c r="B143" t="s">
        <v>401</v>
      </c>
      <c r="C143" t="s">
        <v>1683</v>
      </c>
      <c r="D143">
        <v>142</v>
      </c>
      <c r="E143" t="s">
        <v>1130</v>
      </c>
      <c r="G143" s="27"/>
      <c r="H143" t="s">
        <v>400</v>
      </c>
      <c r="I143">
        <v>4500425805</v>
      </c>
      <c r="J143" s="175" t="s">
        <v>612</v>
      </c>
      <c r="K143" t="s">
        <v>613</v>
      </c>
      <c r="M143" t="s">
        <v>416</v>
      </c>
      <c r="N143" s="27" t="s">
        <v>410</v>
      </c>
      <c r="O143" s="175" t="s">
        <v>614</v>
      </c>
      <c r="Q143" t="s">
        <v>13</v>
      </c>
      <c r="R143">
        <v>99000056</v>
      </c>
      <c r="S143" t="s">
        <v>615</v>
      </c>
      <c r="T143" t="s">
        <v>7</v>
      </c>
      <c r="U143" t="s">
        <v>616</v>
      </c>
      <c r="V143" s="11">
        <v>44295</v>
      </c>
      <c r="W143" s="28">
        <v>33428650</v>
      </c>
      <c r="X143">
        <v>33428650</v>
      </c>
      <c r="Z143">
        <v>33428650</v>
      </c>
      <c r="AB143" s="11">
        <v>44414</v>
      </c>
      <c r="AE143" t="s">
        <v>617</v>
      </c>
      <c r="AF143" t="s">
        <v>418</v>
      </c>
    </row>
    <row r="144" spans="1:32">
      <c r="A144" s="2" t="s">
        <v>400</v>
      </c>
      <c r="B144" t="s">
        <v>401</v>
      </c>
      <c r="C144" t="s">
        <v>1683</v>
      </c>
      <c r="D144">
        <v>143</v>
      </c>
      <c r="E144" t="s">
        <v>1130</v>
      </c>
      <c r="G144" s="27"/>
      <c r="H144" t="s">
        <v>400</v>
      </c>
      <c r="I144">
        <v>4500425805</v>
      </c>
      <c r="J144" s="175" t="s">
        <v>612</v>
      </c>
      <c r="K144" t="s">
        <v>613</v>
      </c>
      <c r="M144" t="s">
        <v>414</v>
      </c>
      <c r="N144" s="27" t="s">
        <v>410</v>
      </c>
      <c r="O144" s="175" t="s">
        <v>618</v>
      </c>
      <c r="Q144" t="s">
        <v>13</v>
      </c>
      <c r="R144">
        <v>99000056</v>
      </c>
      <c r="S144" t="s">
        <v>615</v>
      </c>
      <c r="T144" t="s">
        <v>7</v>
      </c>
      <c r="U144" t="s">
        <v>616</v>
      </c>
      <c r="V144" s="11">
        <v>44295</v>
      </c>
      <c r="W144" s="28">
        <v>9927167</v>
      </c>
      <c r="X144">
        <v>9927167</v>
      </c>
      <c r="Z144">
        <v>9927167</v>
      </c>
      <c r="AB144" s="11">
        <v>44414</v>
      </c>
      <c r="AE144" t="s">
        <v>619</v>
      </c>
      <c r="AF144" t="s">
        <v>418</v>
      </c>
    </row>
    <row r="145" spans="1:32">
      <c r="A145" s="2" t="s">
        <v>400</v>
      </c>
      <c r="B145" t="s">
        <v>401</v>
      </c>
      <c r="C145" t="s">
        <v>1683</v>
      </c>
      <c r="D145">
        <v>144</v>
      </c>
      <c r="E145" t="s">
        <v>1130</v>
      </c>
      <c r="G145" s="27"/>
      <c r="H145" t="s">
        <v>400</v>
      </c>
      <c r="I145">
        <v>4500425805</v>
      </c>
      <c r="J145" s="175" t="s">
        <v>612</v>
      </c>
      <c r="K145" t="s">
        <v>613</v>
      </c>
      <c r="M145" t="s">
        <v>409</v>
      </c>
      <c r="N145" s="27" t="s">
        <v>410</v>
      </c>
      <c r="O145" s="175" t="s">
        <v>620</v>
      </c>
      <c r="Q145" t="s">
        <v>13</v>
      </c>
      <c r="R145">
        <v>99000056</v>
      </c>
      <c r="S145" t="s">
        <v>615</v>
      </c>
      <c r="T145" t="s">
        <v>7</v>
      </c>
      <c r="U145" t="s">
        <v>616</v>
      </c>
      <c r="V145" s="11">
        <v>44295</v>
      </c>
      <c r="W145" s="28">
        <v>14475790</v>
      </c>
      <c r="X145">
        <v>14475790</v>
      </c>
      <c r="Z145">
        <v>14475790</v>
      </c>
      <c r="AB145" s="11">
        <v>44414</v>
      </c>
      <c r="AE145" t="s">
        <v>621</v>
      </c>
      <c r="AF145" t="s">
        <v>418</v>
      </c>
    </row>
    <row r="146" spans="1:32">
      <c r="A146" s="2" t="s">
        <v>400</v>
      </c>
      <c r="B146" t="s">
        <v>401</v>
      </c>
      <c r="C146" t="s">
        <v>1683</v>
      </c>
      <c r="D146">
        <v>145</v>
      </c>
      <c r="E146" t="s">
        <v>1130</v>
      </c>
      <c r="G146" s="27"/>
      <c r="H146" t="s">
        <v>400</v>
      </c>
      <c r="I146">
        <v>4500425805</v>
      </c>
      <c r="J146" s="175" t="s">
        <v>612</v>
      </c>
      <c r="K146" t="s">
        <v>613</v>
      </c>
      <c r="M146" t="s">
        <v>426</v>
      </c>
      <c r="N146" s="27" t="s">
        <v>410</v>
      </c>
      <c r="O146" s="175" t="s">
        <v>622</v>
      </c>
      <c r="Q146" t="s">
        <v>13</v>
      </c>
      <c r="R146">
        <v>99000056</v>
      </c>
      <c r="S146" t="s">
        <v>615</v>
      </c>
      <c r="T146" t="s">
        <v>7</v>
      </c>
      <c r="U146" t="s">
        <v>616</v>
      </c>
      <c r="V146" s="11">
        <v>44295</v>
      </c>
      <c r="W146" s="28">
        <v>441300895</v>
      </c>
      <c r="X146">
        <v>441300895</v>
      </c>
      <c r="Z146">
        <v>441300895</v>
      </c>
      <c r="AB146" s="11">
        <v>44414</v>
      </c>
      <c r="AE146" t="s">
        <v>623</v>
      </c>
      <c r="AF146" t="s">
        <v>418</v>
      </c>
    </row>
    <row r="147" spans="1:32">
      <c r="A147" s="2" t="s">
        <v>400</v>
      </c>
      <c r="B147" t="s">
        <v>401</v>
      </c>
      <c r="C147" t="s">
        <v>1683</v>
      </c>
      <c r="D147">
        <v>146</v>
      </c>
      <c r="E147" t="s">
        <v>1130</v>
      </c>
      <c r="G147" s="27"/>
      <c r="H147" t="s">
        <v>400</v>
      </c>
      <c r="I147">
        <v>4500425805</v>
      </c>
      <c r="J147" s="175" t="s">
        <v>612</v>
      </c>
      <c r="K147" t="s">
        <v>613</v>
      </c>
      <c r="M147" t="s">
        <v>428</v>
      </c>
      <c r="N147" s="27" t="s">
        <v>410</v>
      </c>
      <c r="O147" s="175" t="s">
        <v>624</v>
      </c>
      <c r="Q147" t="s">
        <v>13</v>
      </c>
      <c r="R147">
        <v>99000056</v>
      </c>
      <c r="S147" t="s">
        <v>615</v>
      </c>
      <c r="T147" t="s">
        <v>7</v>
      </c>
      <c r="U147" t="s">
        <v>616</v>
      </c>
      <c r="V147" s="11">
        <v>44295</v>
      </c>
      <c r="W147" s="28">
        <v>670967736</v>
      </c>
      <c r="X147">
        <v>670967736</v>
      </c>
      <c r="Z147">
        <v>670967736</v>
      </c>
      <c r="AB147" s="11">
        <v>44414</v>
      </c>
      <c r="AE147" t="s">
        <v>625</v>
      </c>
      <c r="AF147" t="s">
        <v>418</v>
      </c>
    </row>
    <row r="148" spans="1:32">
      <c r="A148" s="2" t="s">
        <v>400</v>
      </c>
      <c r="B148" t="s">
        <v>401</v>
      </c>
      <c r="C148" t="s">
        <v>1683</v>
      </c>
      <c r="D148">
        <v>147</v>
      </c>
      <c r="E148" t="s">
        <v>1130</v>
      </c>
      <c r="G148" s="27"/>
      <c r="H148" t="s">
        <v>400</v>
      </c>
      <c r="I148">
        <v>4500425805</v>
      </c>
      <c r="J148" s="175" t="s">
        <v>612</v>
      </c>
      <c r="K148" t="s">
        <v>613</v>
      </c>
      <c r="M148" t="s">
        <v>430</v>
      </c>
      <c r="N148" s="27" t="s">
        <v>410</v>
      </c>
      <c r="O148" s="175" t="s">
        <v>626</v>
      </c>
      <c r="Q148" t="s">
        <v>13</v>
      </c>
      <c r="R148">
        <v>99000056</v>
      </c>
      <c r="S148" t="s">
        <v>615</v>
      </c>
      <c r="T148" t="s">
        <v>7</v>
      </c>
      <c r="U148" t="s">
        <v>616</v>
      </c>
      <c r="V148" s="11">
        <v>44295</v>
      </c>
      <c r="W148" s="28">
        <v>66757280</v>
      </c>
      <c r="X148">
        <v>66757280</v>
      </c>
      <c r="Z148">
        <v>66757280</v>
      </c>
      <c r="AB148" s="11">
        <v>44414</v>
      </c>
      <c r="AE148" t="s">
        <v>627</v>
      </c>
      <c r="AF148" t="s">
        <v>418</v>
      </c>
    </row>
    <row r="149" spans="1:32">
      <c r="A149" s="2" t="s">
        <v>400</v>
      </c>
      <c r="B149" t="s">
        <v>401</v>
      </c>
      <c r="C149" t="s">
        <v>1683</v>
      </c>
      <c r="D149">
        <v>148</v>
      </c>
      <c r="E149" t="s">
        <v>1130</v>
      </c>
      <c r="G149" s="27"/>
      <c r="H149" t="s">
        <v>400</v>
      </c>
      <c r="I149">
        <v>4500425805</v>
      </c>
      <c r="J149" s="175" t="s">
        <v>612</v>
      </c>
      <c r="K149" t="s">
        <v>613</v>
      </c>
      <c r="M149" t="s">
        <v>432</v>
      </c>
      <c r="N149" s="27" t="s">
        <v>410</v>
      </c>
      <c r="O149" s="175" t="s">
        <v>628</v>
      </c>
      <c r="Q149" t="s">
        <v>13</v>
      </c>
      <c r="R149">
        <v>99000056</v>
      </c>
      <c r="S149" t="s">
        <v>615</v>
      </c>
      <c r="T149" t="s">
        <v>7</v>
      </c>
      <c r="U149" t="s">
        <v>616</v>
      </c>
      <c r="V149" s="11">
        <v>44295</v>
      </c>
      <c r="W149" s="28">
        <v>112678292</v>
      </c>
      <c r="X149">
        <v>112678292</v>
      </c>
      <c r="Z149">
        <v>112678292</v>
      </c>
      <c r="AB149" s="11">
        <v>44414</v>
      </c>
      <c r="AE149" t="s">
        <v>629</v>
      </c>
      <c r="AF149" t="s">
        <v>418</v>
      </c>
    </row>
    <row r="150" spans="1:32">
      <c r="A150" s="2" t="s">
        <v>400</v>
      </c>
      <c r="B150" t="s">
        <v>401</v>
      </c>
      <c r="C150" t="s">
        <v>1683</v>
      </c>
      <c r="D150">
        <v>149</v>
      </c>
      <c r="E150" t="s">
        <v>1130</v>
      </c>
      <c r="G150" s="27"/>
      <c r="H150" t="s">
        <v>400</v>
      </c>
      <c r="I150">
        <v>4500429558</v>
      </c>
      <c r="J150" s="175" t="s">
        <v>630</v>
      </c>
      <c r="K150" t="s">
        <v>420</v>
      </c>
      <c r="M150" t="s">
        <v>416</v>
      </c>
      <c r="N150" s="27" t="s">
        <v>410</v>
      </c>
      <c r="O150" s="175" t="s">
        <v>631</v>
      </c>
      <c r="Q150" t="s">
        <v>10</v>
      </c>
      <c r="R150">
        <v>99000056</v>
      </c>
      <c r="S150" t="s">
        <v>615</v>
      </c>
      <c r="T150" t="s">
        <v>7</v>
      </c>
      <c r="U150" t="s">
        <v>422</v>
      </c>
      <c r="V150" s="11">
        <v>44337</v>
      </c>
      <c r="W150" s="28">
        <v>556124715</v>
      </c>
      <c r="X150">
        <v>556124715</v>
      </c>
      <c r="Z150">
        <v>556124715</v>
      </c>
      <c r="AB150" s="11">
        <v>44411</v>
      </c>
      <c r="AE150" t="s">
        <v>632</v>
      </c>
      <c r="AF150" t="s">
        <v>418</v>
      </c>
    </row>
    <row r="151" spans="1:32">
      <c r="A151" s="2" t="s">
        <v>400</v>
      </c>
      <c r="B151" t="s">
        <v>401</v>
      </c>
      <c r="C151" t="s">
        <v>1683</v>
      </c>
      <c r="D151">
        <v>150</v>
      </c>
      <c r="E151" t="s">
        <v>1130</v>
      </c>
      <c r="G151" s="27"/>
      <c r="H151" t="s">
        <v>400</v>
      </c>
      <c r="I151">
        <v>4500429558</v>
      </c>
      <c r="J151" s="175" t="s">
        <v>630</v>
      </c>
      <c r="K151" t="s">
        <v>420</v>
      </c>
      <c r="M151" t="s">
        <v>414</v>
      </c>
      <c r="N151" s="27" t="s">
        <v>410</v>
      </c>
      <c r="O151" s="175" t="s">
        <v>633</v>
      </c>
      <c r="Q151" t="s">
        <v>10</v>
      </c>
      <c r="R151">
        <v>99000056</v>
      </c>
      <c r="S151" t="s">
        <v>615</v>
      </c>
      <c r="T151" t="s">
        <v>7</v>
      </c>
      <c r="U151" t="s">
        <v>422</v>
      </c>
      <c r="V151" s="11">
        <v>44337</v>
      </c>
      <c r="W151" s="28">
        <v>56831835</v>
      </c>
      <c r="X151">
        <v>56831835</v>
      </c>
      <c r="Z151">
        <v>56831835</v>
      </c>
      <c r="AB151" s="11">
        <v>44411</v>
      </c>
      <c r="AE151" t="s">
        <v>634</v>
      </c>
      <c r="AF151" t="s">
        <v>418</v>
      </c>
    </row>
    <row r="152" spans="1:32">
      <c r="A152" s="2" t="s">
        <v>400</v>
      </c>
      <c r="B152" t="s">
        <v>401</v>
      </c>
      <c r="C152" t="s">
        <v>1683</v>
      </c>
      <c r="D152">
        <v>151</v>
      </c>
      <c r="E152" t="s">
        <v>1130</v>
      </c>
      <c r="G152" s="27"/>
      <c r="H152" t="s">
        <v>400</v>
      </c>
      <c r="I152">
        <v>4500429558</v>
      </c>
      <c r="J152" s="175" t="s">
        <v>630</v>
      </c>
      <c r="K152" t="s">
        <v>420</v>
      </c>
      <c r="M152" t="s">
        <v>409</v>
      </c>
      <c r="N152" s="27" t="s">
        <v>410</v>
      </c>
      <c r="O152" s="175" t="s">
        <v>635</v>
      </c>
      <c r="Q152" t="s">
        <v>10</v>
      </c>
      <c r="R152">
        <v>99000056</v>
      </c>
      <c r="S152" t="s">
        <v>615</v>
      </c>
      <c r="T152" t="s">
        <v>7</v>
      </c>
      <c r="U152" t="s">
        <v>422</v>
      </c>
      <c r="V152" s="11">
        <v>44337</v>
      </c>
      <c r="W152" s="28">
        <v>18689004</v>
      </c>
      <c r="X152">
        <v>18689004</v>
      </c>
      <c r="Z152">
        <v>18689004</v>
      </c>
      <c r="AB152" s="11">
        <v>44411</v>
      </c>
      <c r="AE152" t="s">
        <v>636</v>
      </c>
      <c r="AF152" t="s">
        <v>418</v>
      </c>
    </row>
    <row r="153" spans="1:32">
      <c r="A153" s="2" t="s">
        <v>400</v>
      </c>
      <c r="B153" t="s">
        <v>401</v>
      </c>
      <c r="C153" t="s">
        <v>1683</v>
      </c>
      <c r="D153">
        <v>152</v>
      </c>
      <c r="E153" t="s">
        <v>1130</v>
      </c>
      <c r="G153" s="27"/>
      <c r="H153" t="s">
        <v>400</v>
      </c>
      <c r="I153">
        <v>4500429558</v>
      </c>
      <c r="J153" s="175" t="s">
        <v>630</v>
      </c>
      <c r="K153" t="s">
        <v>420</v>
      </c>
      <c r="M153" t="s">
        <v>426</v>
      </c>
      <c r="N153" s="27" t="s">
        <v>410</v>
      </c>
      <c r="O153" s="175" t="s">
        <v>637</v>
      </c>
      <c r="Q153" t="s">
        <v>10</v>
      </c>
      <c r="R153">
        <v>99000056</v>
      </c>
      <c r="S153" t="s">
        <v>615</v>
      </c>
      <c r="T153" t="s">
        <v>7</v>
      </c>
      <c r="U153" t="s">
        <v>422</v>
      </c>
      <c r="V153" s="11">
        <v>44337</v>
      </c>
      <c r="W153" s="28">
        <v>1232124482</v>
      </c>
      <c r="X153">
        <v>1232124482</v>
      </c>
      <c r="Z153">
        <v>1232124482</v>
      </c>
      <c r="AB153" s="11">
        <v>44411</v>
      </c>
      <c r="AE153" t="s">
        <v>638</v>
      </c>
      <c r="AF153" t="s">
        <v>418</v>
      </c>
    </row>
    <row r="154" spans="1:32">
      <c r="A154" s="2" t="s">
        <v>400</v>
      </c>
      <c r="B154" t="s">
        <v>401</v>
      </c>
      <c r="C154" t="s">
        <v>1683</v>
      </c>
      <c r="D154">
        <v>153</v>
      </c>
      <c r="E154" t="s">
        <v>1130</v>
      </c>
      <c r="G154" s="27"/>
      <c r="H154" t="s">
        <v>400</v>
      </c>
      <c r="I154">
        <v>4500429560</v>
      </c>
      <c r="J154" s="175" t="s">
        <v>639</v>
      </c>
      <c r="K154" t="s">
        <v>420</v>
      </c>
      <c r="M154" t="s">
        <v>416</v>
      </c>
      <c r="N154" s="27" t="s">
        <v>410</v>
      </c>
      <c r="O154" s="175" t="s">
        <v>640</v>
      </c>
      <c r="Q154" t="s">
        <v>10</v>
      </c>
      <c r="R154">
        <v>6613258</v>
      </c>
      <c r="S154" t="s">
        <v>641</v>
      </c>
      <c r="T154" t="s">
        <v>362</v>
      </c>
      <c r="U154" t="s">
        <v>422</v>
      </c>
      <c r="V154" s="11">
        <v>44337</v>
      </c>
      <c r="W154" s="28">
        <v>686086759</v>
      </c>
      <c r="X154">
        <v>686086759</v>
      </c>
      <c r="Z154">
        <v>686086759</v>
      </c>
      <c r="AB154" s="11">
        <v>44411</v>
      </c>
      <c r="AE154" t="s">
        <v>642</v>
      </c>
      <c r="AF154" t="s">
        <v>418</v>
      </c>
    </row>
    <row r="155" spans="1:32">
      <c r="A155" s="2" t="s">
        <v>400</v>
      </c>
      <c r="B155" t="s">
        <v>401</v>
      </c>
      <c r="C155" t="s">
        <v>1683</v>
      </c>
      <c r="D155">
        <v>154</v>
      </c>
      <c r="E155" t="s">
        <v>1130</v>
      </c>
      <c r="G155" s="27"/>
      <c r="H155" t="s">
        <v>400</v>
      </c>
      <c r="I155">
        <v>4500429560</v>
      </c>
      <c r="J155" s="175" t="s">
        <v>639</v>
      </c>
      <c r="K155" t="s">
        <v>420</v>
      </c>
      <c r="M155" t="s">
        <v>414</v>
      </c>
      <c r="N155" s="27" t="s">
        <v>410</v>
      </c>
      <c r="O155" s="175" t="s">
        <v>643</v>
      </c>
      <c r="Q155" t="s">
        <v>10</v>
      </c>
      <c r="R155">
        <v>6613258</v>
      </c>
      <c r="S155" t="s">
        <v>641</v>
      </c>
      <c r="T155" t="s">
        <v>362</v>
      </c>
      <c r="U155" t="s">
        <v>422</v>
      </c>
      <c r="V155" s="11">
        <v>44337</v>
      </c>
      <c r="W155" s="28">
        <v>839929704</v>
      </c>
      <c r="X155">
        <v>839929704</v>
      </c>
      <c r="Z155">
        <v>839929704</v>
      </c>
      <c r="AB155" s="11">
        <v>44411</v>
      </c>
      <c r="AE155" t="s">
        <v>644</v>
      </c>
      <c r="AF155" t="s">
        <v>418</v>
      </c>
    </row>
    <row r="156" spans="1:32">
      <c r="A156" s="2" t="s">
        <v>400</v>
      </c>
      <c r="B156" t="s">
        <v>401</v>
      </c>
      <c r="C156" t="s">
        <v>1683</v>
      </c>
      <c r="D156">
        <v>155</v>
      </c>
      <c r="E156" t="s">
        <v>1130</v>
      </c>
      <c r="G156" s="27"/>
      <c r="H156" t="s">
        <v>400</v>
      </c>
      <c r="I156">
        <v>4500429560</v>
      </c>
      <c r="J156" s="175" t="s">
        <v>639</v>
      </c>
      <c r="K156" t="s">
        <v>420</v>
      </c>
      <c r="M156" t="s">
        <v>409</v>
      </c>
      <c r="N156" s="27" t="s">
        <v>410</v>
      </c>
      <c r="O156" s="175" t="s">
        <v>645</v>
      </c>
      <c r="Q156" t="s">
        <v>10</v>
      </c>
      <c r="R156">
        <v>6613258</v>
      </c>
      <c r="S156" t="s">
        <v>641</v>
      </c>
      <c r="T156" t="s">
        <v>362</v>
      </c>
      <c r="U156" t="s">
        <v>422</v>
      </c>
      <c r="V156" s="11">
        <v>44337</v>
      </c>
      <c r="W156" s="28">
        <v>237641326</v>
      </c>
      <c r="X156">
        <v>237641326</v>
      </c>
      <c r="Z156">
        <v>237641326</v>
      </c>
      <c r="AB156" s="11">
        <v>44411</v>
      </c>
      <c r="AE156" t="s">
        <v>646</v>
      </c>
      <c r="AF156" t="s">
        <v>418</v>
      </c>
    </row>
    <row r="157" spans="1:32">
      <c r="A157" s="2" t="s">
        <v>400</v>
      </c>
      <c r="B157" t="s">
        <v>401</v>
      </c>
      <c r="C157" t="s">
        <v>1683</v>
      </c>
      <c r="D157">
        <v>156</v>
      </c>
      <c r="E157" t="s">
        <v>1130</v>
      </c>
      <c r="G157" s="27"/>
      <c r="H157" t="s">
        <v>400</v>
      </c>
      <c r="I157">
        <v>4500429560</v>
      </c>
      <c r="J157" s="175" t="s">
        <v>639</v>
      </c>
      <c r="K157" t="s">
        <v>420</v>
      </c>
      <c r="M157" t="s">
        <v>426</v>
      </c>
      <c r="N157" s="27" t="s">
        <v>410</v>
      </c>
      <c r="O157" s="175" t="s">
        <v>647</v>
      </c>
      <c r="Q157" t="s">
        <v>10</v>
      </c>
      <c r="R157">
        <v>6613258</v>
      </c>
      <c r="S157" t="s">
        <v>641</v>
      </c>
      <c r="T157" t="s">
        <v>362</v>
      </c>
      <c r="U157" t="s">
        <v>422</v>
      </c>
      <c r="V157" s="11">
        <v>44337</v>
      </c>
      <c r="W157" s="28">
        <v>37635543</v>
      </c>
      <c r="X157">
        <v>37635543</v>
      </c>
      <c r="Z157">
        <v>37635543</v>
      </c>
      <c r="AB157" s="11">
        <v>44411</v>
      </c>
      <c r="AE157" t="s">
        <v>648</v>
      </c>
      <c r="AF157" t="s">
        <v>418</v>
      </c>
    </row>
    <row r="158" spans="1:32">
      <c r="A158" s="2" t="s">
        <v>400</v>
      </c>
      <c r="B158" t="s">
        <v>401</v>
      </c>
      <c r="C158" t="s">
        <v>1683</v>
      </c>
      <c r="D158">
        <v>157</v>
      </c>
      <c r="E158" t="s">
        <v>1130</v>
      </c>
      <c r="G158" s="27"/>
      <c r="H158" t="s">
        <v>400</v>
      </c>
      <c r="I158">
        <v>4500429534</v>
      </c>
      <c r="J158" s="175" t="s">
        <v>649</v>
      </c>
      <c r="K158" t="s">
        <v>650</v>
      </c>
      <c r="M158" t="s">
        <v>416</v>
      </c>
      <c r="N158" s="27" t="s">
        <v>410</v>
      </c>
      <c r="O158" s="175" t="s">
        <v>651</v>
      </c>
      <c r="Q158" t="s">
        <v>12</v>
      </c>
      <c r="R158">
        <v>6608540</v>
      </c>
      <c r="S158" t="s">
        <v>652</v>
      </c>
      <c r="T158" t="s">
        <v>362</v>
      </c>
      <c r="U158" t="s">
        <v>653</v>
      </c>
      <c r="V158" s="11">
        <v>44336</v>
      </c>
      <c r="W158" s="28">
        <v>325579874</v>
      </c>
      <c r="X158">
        <v>325579874</v>
      </c>
      <c r="Z158">
        <v>325579874</v>
      </c>
      <c r="AB158" s="11">
        <v>44395</v>
      </c>
      <c r="AE158" t="s">
        <v>654</v>
      </c>
      <c r="AF158" t="s">
        <v>418</v>
      </c>
    </row>
    <row r="159" spans="1:32">
      <c r="A159" s="2" t="s">
        <v>400</v>
      </c>
      <c r="B159" t="s">
        <v>401</v>
      </c>
      <c r="C159" t="s">
        <v>1683</v>
      </c>
      <c r="D159">
        <v>158</v>
      </c>
      <c r="E159" t="s">
        <v>1130</v>
      </c>
      <c r="G159" s="27"/>
      <c r="H159" t="s">
        <v>400</v>
      </c>
      <c r="I159">
        <v>4500429534</v>
      </c>
      <c r="J159" s="175" t="s">
        <v>649</v>
      </c>
      <c r="K159" t="s">
        <v>650</v>
      </c>
      <c r="M159" t="s">
        <v>414</v>
      </c>
      <c r="N159" s="27" t="s">
        <v>410</v>
      </c>
      <c r="O159" s="175" t="s">
        <v>655</v>
      </c>
      <c r="Q159" t="s">
        <v>12</v>
      </c>
      <c r="R159">
        <v>6608540</v>
      </c>
      <c r="S159" t="s">
        <v>652</v>
      </c>
      <c r="T159" t="s">
        <v>362</v>
      </c>
      <c r="U159" t="s">
        <v>653</v>
      </c>
      <c r="V159" s="11">
        <v>44336</v>
      </c>
      <c r="W159" s="28">
        <v>18001110</v>
      </c>
      <c r="X159">
        <v>18001110</v>
      </c>
      <c r="Z159">
        <v>18001110</v>
      </c>
      <c r="AB159" s="11">
        <v>44395</v>
      </c>
      <c r="AE159" t="s">
        <v>656</v>
      </c>
      <c r="AF159" t="s">
        <v>418</v>
      </c>
    </row>
    <row r="160" spans="1:32">
      <c r="A160" s="2" t="s">
        <v>400</v>
      </c>
      <c r="B160" t="s">
        <v>401</v>
      </c>
      <c r="C160" t="s">
        <v>1683</v>
      </c>
      <c r="D160">
        <v>159</v>
      </c>
      <c r="E160" t="s">
        <v>1130</v>
      </c>
      <c r="G160" s="27"/>
      <c r="H160" t="s">
        <v>400</v>
      </c>
      <c r="I160">
        <v>4500429534</v>
      </c>
      <c r="J160" s="175" t="s">
        <v>649</v>
      </c>
      <c r="K160" t="s">
        <v>650</v>
      </c>
      <c r="M160" t="s">
        <v>409</v>
      </c>
      <c r="N160" s="27" t="s">
        <v>410</v>
      </c>
      <c r="O160" s="175" t="s">
        <v>657</v>
      </c>
      <c r="Q160" t="s">
        <v>12</v>
      </c>
      <c r="R160">
        <v>6608540</v>
      </c>
      <c r="S160" t="s">
        <v>652</v>
      </c>
      <c r="T160" t="s">
        <v>362</v>
      </c>
      <c r="U160" t="s">
        <v>653</v>
      </c>
      <c r="V160" s="11">
        <v>44336</v>
      </c>
      <c r="W160" s="28">
        <v>23963049</v>
      </c>
      <c r="X160">
        <v>23963049</v>
      </c>
      <c r="Z160">
        <v>23963049</v>
      </c>
      <c r="AB160" s="11">
        <v>44395</v>
      </c>
      <c r="AE160" t="s">
        <v>658</v>
      </c>
      <c r="AF160" t="s">
        <v>418</v>
      </c>
    </row>
    <row r="161" spans="1:32">
      <c r="A161" s="2" t="s">
        <v>400</v>
      </c>
      <c r="B161" t="s">
        <v>401</v>
      </c>
      <c r="C161" t="s">
        <v>1683</v>
      </c>
      <c r="D161">
        <v>160</v>
      </c>
      <c r="E161" t="s">
        <v>1130</v>
      </c>
      <c r="G161" s="27"/>
      <c r="H161" t="s">
        <v>400</v>
      </c>
      <c r="I161">
        <v>4500429534</v>
      </c>
      <c r="J161" s="175" t="s">
        <v>649</v>
      </c>
      <c r="K161" t="s">
        <v>650</v>
      </c>
      <c r="M161" t="s">
        <v>426</v>
      </c>
      <c r="N161" s="27" t="s">
        <v>410</v>
      </c>
      <c r="O161" s="175" t="s">
        <v>659</v>
      </c>
      <c r="Q161" t="s">
        <v>12</v>
      </c>
      <c r="R161">
        <v>6608540</v>
      </c>
      <c r="S161" t="s">
        <v>652</v>
      </c>
      <c r="T161" t="s">
        <v>362</v>
      </c>
      <c r="U161" t="s">
        <v>653</v>
      </c>
      <c r="V161" s="11">
        <v>44336</v>
      </c>
      <c r="W161" s="28">
        <v>445072458</v>
      </c>
      <c r="X161">
        <v>445072458</v>
      </c>
      <c r="Z161">
        <v>445072458</v>
      </c>
      <c r="AB161" s="11">
        <v>44395</v>
      </c>
      <c r="AE161" t="s">
        <v>660</v>
      </c>
      <c r="AF161" t="s">
        <v>418</v>
      </c>
    </row>
    <row r="162" spans="1:32">
      <c r="A162" s="2" t="s">
        <v>400</v>
      </c>
      <c r="B162" t="s">
        <v>401</v>
      </c>
      <c r="C162" t="s">
        <v>1683</v>
      </c>
      <c r="D162">
        <v>161</v>
      </c>
      <c r="E162" t="s">
        <v>1130</v>
      </c>
      <c r="G162" s="27"/>
      <c r="H162" t="s">
        <v>400</v>
      </c>
      <c r="I162">
        <v>4500429638</v>
      </c>
      <c r="J162" s="175" t="s">
        <v>661</v>
      </c>
      <c r="K162" t="s">
        <v>420</v>
      </c>
      <c r="M162" t="s">
        <v>416</v>
      </c>
      <c r="N162" s="27" t="s">
        <v>410</v>
      </c>
      <c r="O162" s="175" t="s">
        <v>662</v>
      </c>
      <c r="Q162" t="s">
        <v>10</v>
      </c>
      <c r="R162">
        <v>6106733</v>
      </c>
      <c r="S162" t="s">
        <v>663</v>
      </c>
      <c r="T162" t="s">
        <v>362</v>
      </c>
      <c r="U162" t="s">
        <v>422</v>
      </c>
      <c r="V162" s="11">
        <v>44340</v>
      </c>
      <c r="W162" s="28">
        <v>512262133</v>
      </c>
      <c r="X162">
        <v>512262133</v>
      </c>
      <c r="Z162">
        <v>512262133</v>
      </c>
      <c r="AB162" s="11">
        <v>44389</v>
      </c>
      <c r="AE162" t="s">
        <v>664</v>
      </c>
      <c r="AF162" t="s">
        <v>418</v>
      </c>
    </row>
    <row r="163" spans="1:32">
      <c r="A163" s="2" t="s">
        <v>400</v>
      </c>
      <c r="B163" t="s">
        <v>401</v>
      </c>
      <c r="C163" t="s">
        <v>1683</v>
      </c>
      <c r="D163">
        <v>162</v>
      </c>
      <c r="E163" t="s">
        <v>1130</v>
      </c>
      <c r="G163" s="27"/>
      <c r="H163" t="s">
        <v>400</v>
      </c>
      <c r="I163">
        <v>4500429638</v>
      </c>
      <c r="J163" s="175" t="s">
        <v>661</v>
      </c>
      <c r="K163" t="s">
        <v>420</v>
      </c>
      <c r="M163" t="s">
        <v>414</v>
      </c>
      <c r="N163" s="27" t="s">
        <v>410</v>
      </c>
      <c r="O163" s="175" t="s">
        <v>665</v>
      </c>
      <c r="Q163" t="s">
        <v>10</v>
      </c>
      <c r="R163">
        <v>6106733</v>
      </c>
      <c r="S163" t="s">
        <v>663</v>
      </c>
      <c r="T163" t="s">
        <v>362</v>
      </c>
      <c r="U163" t="s">
        <v>422</v>
      </c>
      <c r="V163" s="11">
        <v>44340</v>
      </c>
      <c r="W163" s="28">
        <v>22541867</v>
      </c>
      <c r="X163">
        <v>22541867</v>
      </c>
      <c r="Z163">
        <v>22541867</v>
      </c>
      <c r="AB163" s="11">
        <v>44389</v>
      </c>
      <c r="AE163" t="s">
        <v>666</v>
      </c>
      <c r="AF163" t="s">
        <v>418</v>
      </c>
    </row>
    <row r="164" spans="1:32">
      <c r="A164" s="2" t="s">
        <v>400</v>
      </c>
      <c r="B164" t="s">
        <v>401</v>
      </c>
      <c r="C164" t="s">
        <v>1683</v>
      </c>
      <c r="D164">
        <v>163</v>
      </c>
      <c r="E164" t="s">
        <v>1130</v>
      </c>
      <c r="G164" s="27"/>
      <c r="H164" t="s">
        <v>400</v>
      </c>
      <c r="I164">
        <v>4500429603</v>
      </c>
      <c r="J164" s="175" t="s">
        <v>667</v>
      </c>
      <c r="K164" t="s">
        <v>420</v>
      </c>
      <c r="M164" t="s">
        <v>416</v>
      </c>
      <c r="N164" s="27" t="s">
        <v>410</v>
      </c>
      <c r="O164" s="175" t="s">
        <v>668</v>
      </c>
      <c r="Q164" t="s">
        <v>10</v>
      </c>
      <c r="R164">
        <v>6613261</v>
      </c>
      <c r="S164" t="s">
        <v>307</v>
      </c>
      <c r="T164" t="s">
        <v>362</v>
      </c>
      <c r="U164" t="s">
        <v>422</v>
      </c>
      <c r="V164" s="11">
        <v>44337</v>
      </c>
      <c r="W164" s="28">
        <v>18812374</v>
      </c>
      <c r="X164">
        <v>18812374</v>
      </c>
      <c r="Z164">
        <v>18812374</v>
      </c>
      <c r="AB164" s="11">
        <v>44386</v>
      </c>
      <c r="AE164" t="s">
        <v>669</v>
      </c>
      <c r="AF164" t="s">
        <v>418</v>
      </c>
    </row>
    <row r="165" spans="1:32">
      <c r="A165" s="2" t="s">
        <v>400</v>
      </c>
      <c r="B165" t="s">
        <v>401</v>
      </c>
      <c r="C165" t="s">
        <v>1683</v>
      </c>
      <c r="D165">
        <v>164</v>
      </c>
      <c r="E165" t="s">
        <v>1130</v>
      </c>
      <c r="G165" s="27"/>
      <c r="H165" t="s">
        <v>400</v>
      </c>
      <c r="I165">
        <v>4500429603</v>
      </c>
      <c r="J165" s="175" t="s">
        <v>667</v>
      </c>
      <c r="K165" t="s">
        <v>420</v>
      </c>
      <c r="M165" t="s">
        <v>414</v>
      </c>
      <c r="N165" s="27" t="s">
        <v>410</v>
      </c>
      <c r="O165" s="175" t="s">
        <v>670</v>
      </c>
      <c r="Q165" t="s">
        <v>10</v>
      </c>
      <c r="R165">
        <v>6613261</v>
      </c>
      <c r="S165" t="s">
        <v>307</v>
      </c>
      <c r="T165" t="s">
        <v>362</v>
      </c>
      <c r="U165" t="s">
        <v>422</v>
      </c>
      <c r="V165" s="11">
        <v>44337</v>
      </c>
      <c r="W165" s="28">
        <v>170126819</v>
      </c>
      <c r="X165">
        <v>170126819</v>
      </c>
      <c r="Z165">
        <v>170126819</v>
      </c>
      <c r="AB165" s="11">
        <v>44386</v>
      </c>
      <c r="AE165" t="s">
        <v>671</v>
      </c>
      <c r="AF165" t="s">
        <v>418</v>
      </c>
    </row>
    <row r="166" spans="1:32">
      <c r="A166" s="2" t="s">
        <v>400</v>
      </c>
      <c r="B166" t="s">
        <v>401</v>
      </c>
      <c r="C166" t="s">
        <v>1683</v>
      </c>
      <c r="D166">
        <v>165</v>
      </c>
      <c r="E166" t="s">
        <v>1130</v>
      </c>
      <c r="G166" s="27"/>
      <c r="H166" t="s">
        <v>400</v>
      </c>
      <c r="I166">
        <v>4500429603</v>
      </c>
      <c r="J166" s="175" t="s">
        <v>667</v>
      </c>
      <c r="K166" t="s">
        <v>420</v>
      </c>
      <c r="M166" t="s">
        <v>409</v>
      </c>
      <c r="N166" s="27" t="s">
        <v>410</v>
      </c>
      <c r="O166" s="175" t="s">
        <v>672</v>
      </c>
      <c r="Q166" t="s">
        <v>10</v>
      </c>
      <c r="R166">
        <v>6613261</v>
      </c>
      <c r="S166" t="s">
        <v>307</v>
      </c>
      <c r="T166" t="s">
        <v>362</v>
      </c>
      <c r="U166" t="s">
        <v>422</v>
      </c>
      <c r="V166" s="11">
        <v>44337</v>
      </c>
      <c r="W166" s="28">
        <v>542492334</v>
      </c>
      <c r="X166">
        <v>542492334</v>
      </c>
      <c r="Z166">
        <v>542492334</v>
      </c>
      <c r="AB166" s="11">
        <v>44386</v>
      </c>
      <c r="AE166" t="s">
        <v>673</v>
      </c>
      <c r="AF166" t="s">
        <v>418</v>
      </c>
    </row>
    <row r="167" spans="1:32">
      <c r="A167" s="2" t="s">
        <v>400</v>
      </c>
      <c r="B167" t="s">
        <v>401</v>
      </c>
      <c r="C167" t="s">
        <v>1683</v>
      </c>
      <c r="D167">
        <v>166</v>
      </c>
      <c r="E167" t="s">
        <v>1130</v>
      </c>
      <c r="G167" s="27"/>
      <c r="H167" t="s">
        <v>400</v>
      </c>
      <c r="I167">
        <v>4500428770</v>
      </c>
      <c r="J167" s="175" t="s">
        <v>674</v>
      </c>
      <c r="K167" t="s">
        <v>675</v>
      </c>
      <c r="M167" t="s">
        <v>416</v>
      </c>
      <c r="N167" s="27" t="s">
        <v>410</v>
      </c>
      <c r="O167" s="175" t="s">
        <v>676</v>
      </c>
      <c r="Q167" t="s">
        <v>16</v>
      </c>
      <c r="R167">
        <v>99000056</v>
      </c>
      <c r="S167" t="s">
        <v>615</v>
      </c>
      <c r="T167" t="s">
        <v>7</v>
      </c>
      <c r="U167" t="s">
        <v>677</v>
      </c>
      <c r="V167" s="11">
        <v>44322</v>
      </c>
      <c r="W167" s="28">
        <v>5188129</v>
      </c>
      <c r="X167">
        <v>5188129</v>
      </c>
      <c r="Z167">
        <v>5188129</v>
      </c>
      <c r="AB167" s="11">
        <v>44382</v>
      </c>
      <c r="AE167" t="s">
        <v>678</v>
      </c>
      <c r="AF167" t="s">
        <v>418</v>
      </c>
    </row>
    <row r="168" spans="1:32">
      <c r="A168" s="2" t="s">
        <v>400</v>
      </c>
      <c r="B168" t="s">
        <v>401</v>
      </c>
      <c r="C168" t="s">
        <v>1683</v>
      </c>
      <c r="D168">
        <v>167</v>
      </c>
      <c r="E168" t="s">
        <v>1130</v>
      </c>
      <c r="G168" s="27"/>
      <c r="H168" t="s">
        <v>400</v>
      </c>
      <c r="I168">
        <v>4500428770</v>
      </c>
      <c r="J168" s="175" t="s">
        <v>674</v>
      </c>
      <c r="K168" t="s">
        <v>675</v>
      </c>
      <c r="M168" t="s">
        <v>414</v>
      </c>
      <c r="N168" s="27" t="s">
        <v>410</v>
      </c>
      <c r="O168" s="175" t="s">
        <v>679</v>
      </c>
      <c r="Q168" t="s">
        <v>16</v>
      </c>
      <c r="R168">
        <v>99000056</v>
      </c>
      <c r="S168" t="s">
        <v>615</v>
      </c>
      <c r="T168" t="s">
        <v>7</v>
      </c>
      <c r="U168" t="s">
        <v>677</v>
      </c>
      <c r="V168" s="11">
        <v>44322</v>
      </c>
      <c r="W168" s="28">
        <v>10111042</v>
      </c>
      <c r="X168">
        <v>10111042</v>
      </c>
      <c r="Z168">
        <v>10111042</v>
      </c>
      <c r="AB168" s="11">
        <v>44382</v>
      </c>
      <c r="AE168" t="s">
        <v>680</v>
      </c>
      <c r="AF168" t="s">
        <v>418</v>
      </c>
    </row>
    <row r="169" spans="1:32">
      <c r="A169" s="2" t="s">
        <v>400</v>
      </c>
      <c r="B169" t="s">
        <v>401</v>
      </c>
      <c r="C169" t="s">
        <v>1683</v>
      </c>
      <c r="D169">
        <v>168</v>
      </c>
      <c r="E169" t="s">
        <v>1130</v>
      </c>
      <c r="G169" s="27"/>
      <c r="H169" t="s">
        <v>400</v>
      </c>
      <c r="I169">
        <v>4500427346</v>
      </c>
      <c r="J169" s="175" t="s">
        <v>681</v>
      </c>
      <c r="K169" t="s">
        <v>682</v>
      </c>
      <c r="M169" t="s">
        <v>416</v>
      </c>
      <c r="N169" s="27" t="s">
        <v>410</v>
      </c>
      <c r="O169" s="175" t="s">
        <v>683</v>
      </c>
      <c r="Q169" t="s">
        <v>17</v>
      </c>
      <c r="R169">
        <v>6611386</v>
      </c>
      <c r="S169" t="s">
        <v>421</v>
      </c>
      <c r="T169" t="s">
        <v>362</v>
      </c>
      <c r="U169" t="s">
        <v>684</v>
      </c>
      <c r="V169" s="11">
        <v>44313</v>
      </c>
      <c r="W169" s="28">
        <v>17716300</v>
      </c>
      <c r="X169">
        <v>17716300</v>
      </c>
      <c r="Z169">
        <v>17716300</v>
      </c>
      <c r="AB169" s="11">
        <v>44373</v>
      </c>
      <c r="AE169" t="s">
        <v>685</v>
      </c>
      <c r="AF169" t="s">
        <v>418</v>
      </c>
    </row>
    <row r="170" spans="1:32">
      <c r="A170" s="2" t="s">
        <v>400</v>
      </c>
      <c r="B170" t="s">
        <v>401</v>
      </c>
      <c r="C170" t="s">
        <v>1683</v>
      </c>
      <c r="D170">
        <v>169</v>
      </c>
      <c r="E170" t="s">
        <v>1130</v>
      </c>
      <c r="G170" s="27"/>
      <c r="H170" t="s">
        <v>400</v>
      </c>
      <c r="I170">
        <v>4500427346</v>
      </c>
      <c r="J170" s="175" t="s">
        <v>681</v>
      </c>
      <c r="K170" t="s">
        <v>682</v>
      </c>
      <c r="M170" t="s">
        <v>414</v>
      </c>
      <c r="N170" s="27" t="s">
        <v>410</v>
      </c>
      <c r="O170" s="175" t="s">
        <v>686</v>
      </c>
      <c r="Q170" t="s">
        <v>17</v>
      </c>
      <c r="R170">
        <v>6611386</v>
      </c>
      <c r="S170" t="s">
        <v>421</v>
      </c>
      <c r="T170" t="s">
        <v>362</v>
      </c>
      <c r="U170" t="s">
        <v>684</v>
      </c>
      <c r="V170" s="11">
        <v>44313</v>
      </c>
      <c r="W170" s="28">
        <v>74725850</v>
      </c>
      <c r="X170">
        <v>74725850</v>
      </c>
      <c r="Z170">
        <v>74725850</v>
      </c>
      <c r="AB170" s="11">
        <v>44373</v>
      </c>
      <c r="AE170" t="s">
        <v>687</v>
      </c>
      <c r="AF170" t="s">
        <v>418</v>
      </c>
    </row>
    <row r="171" spans="1:32">
      <c r="A171" s="2" t="s">
        <v>400</v>
      </c>
      <c r="B171" t="s">
        <v>401</v>
      </c>
      <c r="C171" t="s">
        <v>1683</v>
      </c>
      <c r="D171">
        <v>170</v>
      </c>
      <c r="E171" t="s">
        <v>1130</v>
      </c>
      <c r="G171" s="27"/>
      <c r="H171" t="s">
        <v>400</v>
      </c>
      <c r="I171">
        <v>4500427346</v>
      </c>
      <c r="J171" s="175" t="s">
        <v>681</v>
      </c>
      <c r="K171" t="s">
        <v>682</v>
      </c>
      <c r="M171" t="s">
        <v>409</v>
      </c>
      <c r="N171" s="27" t="s">
        <v>410</v>
      </c>
      <c r="O171" s="175" t="s">
        <v>688</v>
      </c>
      <c r="Q171" t="s">
        <v>17</v>
      </c>
      <c r="R171">
        <v>6611386</v>
      </c>
      <c r="S171" t="s">
        <v>421</v>
      </c>
      <c r="T171" t="s">
        <v>362</v>
      </c>
      <c r="U171" t="s">
        <v>684</v>
      </c>
      <c r="V171" s="11">
        <v>44313</v>
      </c>
      <c r="W171" s="28">
        <v>29872465</v>
      </c>
      <c r="X171">
        <v>29872465</v>
      </c>
      <c r="Z171">
        <v>29872465</v>
      </c>
      <c r="AB171" s="11">
        <v>44373</v>
      </c>
      <c r="AE171" t="s">
        <v>689</v>
      </c>
      <c r="AF171" t="s">
        <v>418</v>
      </c>
    </row>
    <row r="172" spans="1:32">
      <c r="A172" s="2" t="s">
        <v>400</v>
      </c>
      <c r="B172" t="s">
        <v>401</v>
      </c>
      <c r="C172" t="s">
        <v>1683</v>
      </c>
      <c r="D172">
        <v>171</v>
      </c>
      <c r="E172" t="s">
        <v>1130</v>
      </c>
      <c r="G172" s="27"/>
      <c r="H172" t="s">
        <v>400</v>
      </c>
      <c r="I172">
        <v>4500427346</v>
      </c>
      <c r="J172" s="175" t="s">
        <v>681</v>
      </c>
      <c r="K172" t="s">
        <v>682</v>
      </c>
      <c r="M172" t="s">
        <v>426</v>
      </c>
      <c r="N172" s="27" t="s">
        <v>410</v>
      </c>
      <c r="O172" s="175" t="s">
        <v>690</v>
      </c>
      <c r="Q172" t="s">
        <v>17</v>
      </c>
      <c r="R172">
        <v>6611386</v>
      </c>
      <c r="S172" t="s">
        <v>421</v>
      </c>
      <c r="T172" t="s">
        <v>362</v>
      </c>
      <c r="U172" t="s">
        <v>684</v>
      </c>
      <c r="V172" s="11">
        <v>44313</v>
      </c>
      <c r="W172" s="28">
        <v>48037229</v>
      </c>
      <c r="X172">
        <v>48037229</v>
      </c>
      <c r="Z172">
        <v>48037229</v>
      </c>
      <c r="AB172" s="11">
        <v>44373</v>
      </c>
      <c r="AE172" t="s">
        <v>691</v>
      </c>
      <c r="AF172" t="s">
        <v>418</v>
      </c>
    </row>
    <row r="173" spans="1:32">
      <c r="A173" s="2" t="s">
        <v>400</v>
      </c>
      <c r="B173" t="s">
        <v>401</v>
      </c>
      <c r="C173" t="s">
        <v>1683</v>
      </c>
      <c r="D173">
        <v>172</v>
      </c>
      <c r="E173" t="s">
        <v>1130</v>
      </c>
      <c r="G173" s="27"/>
      <c r="H173" t="s">
        <v>400</v>
      </c>
      <c r="I173">
        <v>4500429559</v>
      </c>
      <c r="J173" s="175" t="s">
        <v>692</v>
      </c>
      <c r="K173" t="s">
        <v>420</v>
      </c>
      <c r="M173" t="s">
        <v>416</v>
      </c>
      <c r="N173" s="27" t="s">
        <v>410</v>
      </c>
      <c r="O173" s="175" t="s">
        <v>693</v>
      </c>
      <c r="Q173" t="s">
        <v>10</v>
      </c>
      <c r="R173">
        <v>6611386</v>
      </c>
      <c r="S173" t="s">
        <v>421</v>
      </c>
      <c r="T173" t="s">
        <v>362</v>
      </c>
      <c r="U173" t="s">
        <v>422</v>
      </c>
      <c r="V173" s="11">
        <v>44337</v>
      </c>
      <c r="W173" s="28">
        <v>5344628</v>
      </c>
      <c r="X173">
        <v>5344628</v>
      </c>
      <c r="Z173">
        <v>5344628</v>
      </c>
      <c r="AB173" s="11">
        <v>44366</v>
      </c>
      <c r="AE173" t="s">
        <v>694</v>
      </c>
      <c r="AF173" t="s">
        <v>418</v>
      </c>
    </row>
    <row r="174" spans="1:32">
      <c r="A174" s="2" t="s">
        <v>400</v>
      </c>
      <c r="B174" t="s">
        <v>401</v>
      </c>
      <c r="C174" t="s">
        <v>1683</v>
      </c>
      <c r="D174">
        <v>173</v>
      </c>
      <c r="E174" t="s">
        <v>1130</v>
      </c>
      <c r="G174" s="27"/>
      <c r="H174" t="s">
        <v>400</v>
      </c>
      <c r="I174">
        <v>4500429559</v>
      </c>
      <c r="J174" s="175" t="s">
        <v>692</v>
      </c>
      <c r="K174" t="s">
        <v>420</v>
      </c>
      <c r="M174" t="s">
        <v>414</v>
      </c>
      <c r="N174" s="27" t="s">
        <v>410</v>
      </c>
      <c r="O174" s="175" t="s">
        <v>695</v>
      </c>
      <c r="Q174" t="s">
        <v>10</v>
      </c>
      <c r="R174">
        <v>6611386</v>
      </c>
      <c r="S174" t="s">
        <v>421</v>
      </c>
      <c r="T174" t="s">
        <v>362</v>
      </c>
      <c r="U174" t="s">
        <v>422</v>
      </c>
      <c r="V174" s="11">
        <v>44337</v>
      </c>
      <c r="W174" s="28">
        <v>35205164</v>
      </c>
      <c r="X174">
        <v>35205164</v>
      </c>
      <c r="Z174">
        <v>35205164</v>
      </c>
      <c r="AB174" s="11">
        <v>44366</v>
      </c>
      <c r="AE174" t="s">
        <v>696</v>
      </c>
      <c r="AF174" t="s">
        <v>418</v>
      </c>
    </row>
    <row r="175" spans="1:32">
      <c r="A175" s="2" t="s">
        <v>400</v>
      </c>
      <c r="B175" t="s">
        <v>401</v>
      </c>
      <c r="C175" t="s">
        <v>1683</v>
      </c>
      <c r="D175">
        <v>174</v>
      </c>
      <c r="E175" t="s">
        <v>1130</v>
      </c>
      <c r="G175" s="27"/>
      <c r="H175" t="s">
        <v>400</v>
      </c>
      <c r="I175">
        <v>4500425345</v>
      </c>
      <c r="J175" s="175" t="s">
        <v>697</v>
      </c>
      <c r="K175" t="s">
        <v>420</v>
      </c>
      <c r="M175" t="s">
        <v>416</v>
      </c>
      <c r="N175" s="27" t="s">
        <v>410</v>
      </c>
      <c r="O175" s="175" t="s">
        <v>698</v>
      </c>
      <c r="Q175" t="s">
        <v>14</v>
      </c>
      <c r="R175">
        <v>6611386</v>
      </c>
      <c r="S175" t="s">
        <v>421</v>
      </c>
      <c r="T175" t="s">
        <v>362</v>
      </c>
      <c r="U175" t="s">
        <v>422</v>
      </c>
      <c r="V175" s="11">
        <v>44286</v>
      </c>
      <c r="W175" s="28">
        <v>1107120273</v>
      </c>
      <c r="X175">
        <v>1107120273</v>
      </c>
      <c r="Z175">
        <v>1107120273</v>
      </c>
      <c r="AB175" s="11">
        <v>44345</v>
      </c>
      <c r="AE175" t="s">
        <v>699</v>
      </c>
      <c r="AF175" t="s">
        <v>418</v>
      </c>
    </row>
    <row r="176" spans="1:32">
      <c r="A176" s="2" t="s">
        <v>400</v>
      </c>
      <c r="B176" t="s">
        <v>401</v>
      </c>
      <c r="C176" t="s">
        <v>402</v>
      </c>
      <c r="D176">
        <v>175</v>
      </c>
      <c r="E176" t="s">
        <v>403</v>
      </c>
      <c r="G176" s="27"/>
      <c r="H176" t="s">
        <v>400</v>
      </c>
      <c r="I176">
        <v>10379475</v>
      </c>
      <c r="J176" s="175">
        <v>10379475</v>
      </c>
      <c r="K176" t="s">
        <v>682</v>
      </c>
      <c r="M176" t="s">
        <v>416</v>
      </c>
      <c r="N176" s="27" t="s">
        <v>410</v>
      </c>
      <c r="O176" s="175" t="s">
        <v>701</v>
      </c>
      <c r="P176" t="s">
        <v>265</v>
      </c>
      <c r="Q176" t="s">
        <v>17</v>
      </c>
      <c r="R176">
        <v>0</v>
      </c>
      <c r="S176" t="s">
        <v>9</v>
      </c>
      <c r="T176" t="s">
        <v>362</v>
      </c>
      <c r="U176" t="s">
        <v>702</v>
      </c>
      <c r="V176" s="11">
        <v>44320</v>
      </c>
      <c r="W176" s="28">
        <v>5123583</v>
      </c>
      <c r="X176">
        <v>5123583</v>
      </c>
      <c r="Y176">
        <v>5123583</v>
      </c>
      <c r="AB176" s="11">
        <v>44389</v>
      </c>
      <c r="AE176" t="s">
        <v>703</v>
      </c>
      <c r="AF176" t="s">
        <v>700</v>
      </c>
    </row>
    <row r="177" spans="1:32">
      <c r="A177" s="2" t="s">
        <v>400</v>
      </c>
      <c r="B177" t="s">
        <v>401</v>
      </c>
      <c r="C177" t="s">
        <v>402</v>
      </c>
      <c r="D177">
        <v>176</v>
      </c>
      <c r="E177" t="s">
        <v>403</v>
      </c>
      <c r="G177" s="27"/>
      <c r="H177" t="s">
        <v>400</v>
      </c>
      <c r="I177">
        <v>10379475</v>
      </c>
      <c r="J177" s="175">
        <v>10379475</v>
      </c>
      <c r="K177" t="s">
        <v>682</v>
      </c>
      <c r="M177" t="s">
        <v>414</v>
      </c>
      <c r="N177" s="27" t="s">
        <v>410</v>
      </c>
      <c r="O177" s="175" t="s">
        <v>704</v>
      </c>
      <c r="P177" t="s">
        <v>265</v>
      </c>
      <c r="Q177" t="s">
        <v>17</v>
      </c>
      <c r="R177">
        <v>0</v>
      </c>
      <c r="S177" t="s">
        <v>9</v>
      </c>
      <c r="T177" t="s">
        <v>362</v>
      </c>
      <c r="U177" t="s">
        <v>702</v>
      </c>
      <c r="V177" s="11">
        <v>44320</v>
      </c>
      <c r="W177" s="28">
        <v>18736288</v>
      </c>
      <c r="X177">
        <v>18736288</v>
      </c>
      <c r="Y177">
        <v>18736288</v>
      </c>
      <c r="AB177" s="11">
        <v>44389</v>
      </c>
      <c r="AE177" t="s">
        <v>705</v>
      </c>
      <c r="AF177" t="s">
        <v>700</v>
      </c>
    </row>
    <row r="178" spans="1:32">
      <c r="A178" s="2" t="s">
        <v>400</v>
      </c>
      <c r="B178" t="s">
        <v>401</v>
      </c>
      <c r="C178" t="s">
        <v>402</v>
      </c>
      <c r="D178">
        <v>177</v>
      </c>
      <c r="E178" t="s">
        <v>403</v>
      </c>
      <c r="G178" s="27"/>
      <c r="H178" t="s">
        <v>400</v>
      </c>
      <c r="I178">
        <v>10379475</v>
      </c>
      <c r="J178" s="175">
        <v>10379475</v>
      </c>
      <c r="K178" t="s">
        <v>682</v>
      </c>
      <c r="M178" t="s">
        <v>409</v>
      </c>
      <c r="N178" s="27" t="s">
        <v>410</v>
      </c>
      <c r="O178" s="175" t="s">
        <v>706</v>
      </c>
      <c r="P178" t="s">
        <v>265</v>
      </c>
      <c r="Q178" t="s">
        <v>17</v>
      </c>
      <c r="R178">
        <v>0</v>
      </c>
      <c r="S178" t="s">
        <v>9</v>
      </c>
      <c r="T178" t="s">
        <v>362</v>
      </c>
      <c r="U178" t="s">
        <v>702</v>
      </c>
      <c r="V178" s="11">
        <v>44320</v>
      </c>
      <c r="W178" s="28">
        <v>12583377</v>
      </c>
      <c r="X178">
        <v>12583377</v>
      </c>
      <c r="Y178">
        <v>12583377</v>
      </c>
      <c r="AB178" s="11">
        <v>44389</v>
      </c>
      <c r="AE178" t="s">
        <v>707</v>
      </c>
      <c r="AF178" t="s">
        <v>700</v>
      </c>
    </row>
    <row r="179" spans="1:32">
      <c r="A179" s="2" t="s">
        <v>400</v>
      </c>
      <c r="B179" t="s">
        <v>401</v>
      </c>
      <c r="C179" t="s">
        <v>402</v>
      </c>
      <c r="D179">
        <v>178</v>
      </c>
      <c r="E179" t="s">
        <v>403</v>
      </c>
      <c r="G179" s="27"/>
      <c r="H179" t="s">
        <v>400</v>
      </c>
      <c r="I179">
        <v>10379475</v>
      </c>
      <c r="J179" s="175">
        <v>10379475</v>
      </c>
      <c r="K179" t="s">
        <v>682</v>
      </c>
      <c r="M179" t="s">
        <v>426</v>
      </c>
      <c r="N179" s="27" t="s">
        <v>410</v>
      </c>
      <c r="O179" s="175" t="s">
        <v>708</v>
      </c>
      <c r="P179" t="s">
        <v>265</v>
      </c>
      <c r="Q179" t="s">
        <v>17</v>
      </c>
      <c r="R179">
        <v>0</v>
      </c>
      <c r="S179" t="s">
        <v>9</v>
      </c>
      <c r="T179" t="s">
        <v>362</v>
      </c>
      <c r="U179" t="s">
        <v>702</v>
      </c>
      <c r="V179" s="11">
        <v>44320</v>
      </c>
      <c r="W179" s="28">
        <v>31710639</v>
      </c>
      <c r="X179">
        <v>31710639</v>
      </c>
      <c r="Y179">
        <v>31710639</v>
      </c>
      <c r="AB179" s="11">
        <v>44389</v>
      </c>
      <c r="AE179" t="s">
        <v>709</v>
      </c>
      <c r="AF179" t="s">
        <v>700</v>
      </c>
    </row>
    <row r="180" spans="1:32">
      <c r="A180" s="2" t="s">
        <v>400</v>
      </c>
      <c r="B180" t="s">
        <v>401</v>
      </c>
      <c r="C180" t="s">
        <v>402</v>
      </c>
      <c r="D180">
        <v>179</v>
      </c>
      <c r="E180" t="s">
        <v>403</v>
      </c>
      <c r="G180" s="27"/>
      <c r="H180" t="s">
        <v>400</v>
      </c>
      <c r="I180">
        <v>10379475</v>
      </c>
      <c r="J180" s="175">
        <v>10379475</v>
      </c>
      <c r="K180" t="s">
        <v>682</v>
      </c>
      <c r="M180" t="s">
        <v>428</v>
      </c>
      <c r="N180" s="27" t="s">
        <v>410</v>
      </c>
      <c r="O180" s="175" t="s">
        <v>710</v>
      </c>
      <c r="P180" t="s">
        <v>265</v>
      </c>
      <c r="Q180" t="s">
        <v>17</v>
      </c>
      <c r="R180">
        <v>0</v>
      </c>
      <c r="S180" t="s">
        <v>9</v>
      </c>
      <c r="T180" t="s">
        <v>362</v>
      </c>
      <c r="U180" t="s">
        <v>702</v>
      </c>
      <c r="V180" s="11">
        <v>44320</v>
      </c>
      <c r="W180" s="28">
        <v>86128049</v>
      </c>
      <c r="X180">
        <v>86128049</v>
      </c>
      <c r="Y180">
        <v>86128049</v>
      </c>
      <c r="AB180" s="11">
        <v>44389</v>
      </c>
      <c r="AE180" t="s">
        <v>711</v>
      </c>
      <c r="AF180" t="s">
        <v>700</v>
      </c>
    </row>
    <row r="181" spans="1:32">
      <c r="A181" s="2" t="s">
        <v>400</v>
      </c>
      <c r="B181" t="s">
        <v>401</v>
      </c>
      <c r="C181" t="s">
        <v>402</v>
      </c>
      <c r="D181">
        <v>180</v>
      </c>
      <c r="E181" t="s">
        <v>403</v>
      </c>
      <c r="G181" s="27"/>
      <c r="H181" t="s">
        <v>400</v>
      </c>
      <c r="I181">
        <v>10379475</v>
      </c>
      <c r="J181" s="175">
        <v>10379475</v>
      </c>
      <c r="K181" t="s">
        <v>682</v>
      </c>
      <c r="M181" t="s">
        <v>430</v>
      </c>
      <c r="N181" s="27" t="s">
        <v>410</v>
      </c>
      <c r="O181" s="175" t="s">
        <v>712</v>
      </c>
      <c r="P181" t="s">
        <v>265</v>
      </c>
      <c r="Q181" t="s">
        <v>17</v>
      </c>
      <c r="R181">
        <v>0</v>
      </c>
      <c r="S181" t="s">
        <v>9</v>
      </c>
      <c r="T181" t="s">
        <v>362</v>
      </c>
      <c r="U181" t="s">
        <v>702</v>
      </c>
      <c r="V181" s="11">
        <v>44320</v>
      </c>
      <c r="W181" s="28">
        <v>191993228</v>
      </c>
      <c r="X181">
        <v>191993228</v>
      </c>
      <c r="Y181">
        <v>191993228</v>
      </c>
      <c r="AB181" s="11">
        <v>44389</v>
      </c>
      <c r="AE181" t="s">
        <v>713</v>
      </c>
      <c r="AF181" t="s">
        <v>700</v>
      </c>
    </row>
    <row r="182" spans="1:32">
      <c r="A182" s="2" t="s">
        <v>400</v>
      </c>
      <c r="B182" t="s">
        <v>401</v>
      </c>
      <c r="C182" t="s">
        <v>402</v>
      </c>
      <c r="D182">
        <v>181</v>
      </c>
      <c r="E182" t="s">
        <v>403</v>
      </c>
      <c r="G182" s="27"/>
      <c r="H182" t="s">
        <v>400</v>
      </c>
      <c r="I182">
        <v>10379475</v>
      </c>
      <c r="J182" s="175">
        <v>10379475</v>
      </c>
      <c r="K182" t="s">
        <v>682</v>
      </c>
      <c r="M182" t="s">
        <v>432</v>
      </c>
      <c r="N182" s="27" t="s">
        <v>410</v>
      </c>
      <c r="O182" s="175" t="s">
        <v>714</v>
      </c>
      <c r="P182" t="s">
        <v>265</v>
      </c>
      <c r="Q182" t="s">
        <v>17</v>
      </c>
      <c r="R182">
        <v>0</v>
      </c>
      <c r="S182" t="s">
        <v>9</v>
      </c>
      <c r="T182" t="s">
        <v>362</v>
      </c>
      <c r="U182" t="s">
        <v>702</v>
      </c>
      <c r="V182" s="11">
        <v>44320</v>
      </c>
      <c r="W182" s="28">
        <v>28922923</v>
      </c>
      <c r="X182">
        <v>28922923</v>
      </c>
      <c r="Y182">
        <v>28922923</v>
      </c>
      <c r="AB182" s="11">
        <v>44389</v>
      </c>
      <c r="AE182" t="s">
        <v>715</v>
      </c>
      <c r="AF182" t="s">
        <v>700</v>
      </c>
    </row>
    <row r="183" spans="1:32">
      <c r="A183" s="2" t="s">
        <v>400</v>
      </c>
      <c r="B183" t="s">
        <v>401</v>
      </c>
      <c r="C183" t="s">
        <v>402</v>
      </c>
      <c r="D183">
        <v>182</v>
      </c>
      <c r="E183" t="s">
        <v>403</v>
      </c>
      <c r="G183" s="27"/>
      <c r="H183" t="s">
        <v>400</v>
      </c>
      <c r="I183">
        <v>10379475</v>
      </c>
      <c r="J183" s="175">
        <v>10379475</v>
      </c>
      <c r="K183" t="s">
        <v>682</v>
      </c>
      <c r="M183" t="s">
        <v>434</v>
      </c>
      <c r="N183" s="27" t="s">
        <v>410</v>
      </c>
      <c r="O183" s="175" t="s">
        <v>716</v>
      </c>
      <c r="P183" t="s">
        <v>265</v>
      </c>
      <c r="Q183" t="s">
        <v>17</v>
      </c>
      <c r="R183">
        <v>0</v>
      </c>
      <c r="S183" t="s">
        <v>9</v>
      </c>
      <c r="T183" t="s">
        <v>362</v>
      </c>
      <c r="U183" t="s">
        <v>702</v>
      </c>
      <c r="V183" s="11">
        <v>44320</v>
      </c>
      <c r="W183" s="28">
        <v>7656163</v>
      </c>
      <c r="X183">
        <v>7656163</v>
      </c>
      <c r="Y183">
        <v>7656163</v>
      </c>
      <c r="AB183" s="11">
        <v>44389</v>
      </c>
      <c r="AE183" t="s">
        <v>717</v>
      </c>
      <c r="AF183" t="s">
        <v>700</v>
      </c>
    </row>
    <row r="184" spans="1:32">
      <c r="A184" s="2" t="s">
        <v>400</v>
      </c>
      <c r="B184" t="s">
        <v>401</v>
      </c>
      <c r="C184" t="s">
        <v>402</v>
      </c>
      <c r="D184">
        <v>183</v>
      </c>
      <c r="E184" t="s">
        <v>403</v>
      </c>
      <c r="G184" s="27"/>
      <c r="H184" t="s">
        <v>400</v>
      </c>
      <c r="I184">
        <v>10379694</v>
      </c>
      <c r="J184" s="175">
        <v>10379694</v>
      </c>
      <c r="K184" t="s">
        <v>718</v>
      </c>
      <c r="M184" t="s">
        <v>416</v>
      </c>
      <c r="N184" s="27" t="s">
        <v>410</v>
      </c>
      <c r="O184" s="175" t="s">
        <v>719</v>
      </c>
      <c r="P184" t="s">
        <v>265</v>
      </c>
      <c r="Q184" t="s">
        <v>11</v>
      </c>
      <c r="R184">
        <v>0</v>
      </c>
      <c r="S184" t="s">
        <v>9</v>
      </c>
      <c r="T184" t="s">
        <v>362</v>
      </c>
      <c r="U184" t="s">
        <v>702</v>
      </c>
      <c r="V184" s="11">
        <v>44326</v>
      </c>
      <c r="W184" s="28">
        <v>32178283</v>
      </c>
      <c r="X184">
        <v>32178283</v>
      </c>
      <c r="Y184">
        <v>32178283</v>
      </c>
      <c r="AB184" s="11">
        <v>44389</v>
      </c>
      <c r="AE184" t="s">
        <v>720</v>
      </c>
      <c r="AF184" t="s">
        <v>700</v>
      </c>
    </row>
    <row r="185" spans="1:32">
      <c r="A185" s="2" t="s">
        <v>400</v>
      </c>
      <c r="B185" t="s">
        <v>401</v>
      </c>
      <c r="C185" t="s">
        <v>402</v>
      </c>
      <c r="D185">
        <v>184</v>
      </c>
      <c r="E185" t="s">
        <v>403</v>
      </c>
      <c r="G185" s="27"/>
      <c r="H185" t="s">
        <v>400</v>
      </c>
      <c r="I185">
        <v>10379694</v>
      </c>
      <c r="J185" s="175">
        <v>10379694</v>
      </c>
      <c r="K185" t="s">
        <v>718</v>
      </c>
      <c r="M185" t="s">
        <v>414</v>
      </c>
      <c r="N185" s="27" t="s">
        <v>410</v>
      </c>
      <c r="O185" s="175" t="s">
        <v>721</v>
      </c>
      <c r="P185" t="s">
        <v>265</v>
      </c>
      <c r="Q185" t="s">
        <v>11</v>
      </c>
      <c r="R185">
        <v>0</v>
      </c>
      <c r="S185" t="s">
        <v>9</v>
      </c>
      <c r="T185" t="s">
        <v>362</v>
      </c>
      <c r="U185" t="s">
        <v>702</v>
      </c>
      <c r="V185" s="11">
        <v>44326</v>
      </c>
      <c r="W185" s="28">
        <v>52226469</v>
      </c>
      <c r="X185">
        <v>52226469</v>
      </c>
      <c r="Y185">
        <v>52226469</v>
      </c>
      <c r="AB185" s="11">
        <v>44389</v>
      </c>
      <c r="AE185" t="s">
        <v>722</v>
      </c>
      <c r="AF185" t="s">
        <v>700</v>
      </c>
    </row>
    <row r="186" spans="1:32">
      <c r="A186" s="2" t="s">
        <v>400</v>
      </c>
      <c r="B186" t="s">
        <v>401</v>
      </c>
      <c r="C186" t="s">
        <v>402</v>
      </c>
      <c r="D186">
        <v>185</v>
      </c>
      <c r="E186" t="s">
        <v>403</v>
      </c>
      <c r="G186" s="27"/>
      <c r="H186" t="s">
        <v>400</v>
      </c>
      <c r="I186">
        <v>10379694</v>
      </c>
      <c r="J186" s="175">
        <v>10379694</v>
      </c>
      <c r="K186" t="s">
        <v>718</v>
      </c>
      <c r="M186" t="s">
        <v>409</v>
      </c>
      <c r="N186" s="27" t="s">
        <v>410</v>
      </c>
      <c r="O186" s="175" t="s">
        <v>723</v>
      </c>
      <c r="P186" t="s">
        <v>265</v>
      </c>
      <c r="Q186" t="s">
        <v>11</v>
      </c>
      <c r="R186">
        <v>0</v>
      </c>
      <c r="S186" t="s">
        <v>9</v>
      </c>
      <c r="T186" t="s">
        <v>362</v>
      </c>
      <c r="U186" t="s">
        <v>702</v>
      </c>
      <c r="V186" s="11">
        <v>44326</v>
      </c>
      <c r="W186" s="28">
        <v>287792775</v>
      </c>
      <c r="X186">
        <v>287792775</v>
      </c>
      <c r="Y186">
        <v>287792775</v>
      </c>
      <c r="AB186" s="11">
        <v>44389</v>
      </c>
      <c r="AE186" t="s">
        <v>724</v>
      </c>
      <c r="AF186" t="s">
        <v>700</v>
      </c>
    </row>
    <row r="187" spans="1:32">
      <c r="A187" s="2" t="s">
        <v>400</v>
      </c>
      <c r="B187" t="s">
        <v>401</v>
      </c>
      <c r="C187" t="s">
        <v>402</v>
      </c>
      <c r="D187">
        <v>186</v>
      </c>
      <c r="E187" t="s">
        <v>403</v>
      </c>
      <c r="G187" s="27"/>
      <c r="H187" t="s">
        <v>400</v>
      </c>
      <c r="I187">
        <v>10379694</v>
      </c>
      <c r="J187" s="175">
        <v>10379694</v>
      </c>
      <c r="K187" t="s">
        <v>718</v>
      </c>
      <c r="M187" t="s">
        <v>426</v>
      </c>
      <c r="N187" s="27" t="s">
        <v>410</v>
      </c>
      <c r="O187" s="175" t="s">
        <v>725</v>
      </c>
      <c r="P187" t="s">
        <v>265</v>
      </c>
      <c r="Q187" t="s">
        <v>11</v>
      </c>
      <c r="R187">
        <v>0</v>
      </c>
      <c r="S187" t="s">
        <v>9</v>
      </c>
      <c r="T187" t="s">
        <v>362</v>
      </c>
      <c r="U187" t="s">
        <v>702</v>
      </c>
      <c r="V187" s="11">
        <v>44326</v>
      </c>
      <c r="W187" s="28">
        <v>186690363</v>
      </c>
      <c r="X187">
        <v>186690363</v>
      </c>
      <c r="Y187">
        <v>186690363</v>
      </c>
      <c r="AB187" s="11">
        <v>44389</v>
      </c>
      <c r="AE187" t="s">
        <v>726</v>
      </c>
      <c r="AF187" t="s">
        <v>700</v>
      </c>
    </row>
    <row r="188" spans="1:32">
      <c r="A188" s="2" t="s">
        <v>400</v>
      </c>
      <c r="B188" t="s">
        <v>401</v>
      </c>
      <c r="C188" t="s">
        <v>402</v>
      </c>
      <c r="D188">
        <v>187</v>
      </c>
      <c r="E188" t="s">
        <v>403</v>
      </c>
      <c r="G188" s="27"/>
      <c r="H188" t="s">
        <v>400</v>
      </c>
      <c r="I188">
        <v>10379695</v>
      </c>
      <c r="J188" s="175">
        <v>10379695</v>
      </c>
      <c r="K188" t="s">
        <v>718</v>
      </c>
      <c r="M188" t="s">
        <v>416</v>
      </c>
      <c r="N188" s="27" t="s">
        <v>410</v>
      </c>
      <c r="O188" s="175" t="s">
        <v>727</v>
      </c>
      <c r="P188" t="s">
        <v>265</v>
      </c>
      <c r="Q188" t="s">
        <v>11</v>
      </c>
      <c r="R188">
        <v>0</v>
      </c>
      <c r="S188" t="s">
        <v>9</v>
      </c>
      <c r="T188" t="s">
        <v>362</v>
      </c>
      <c r="U188" t="s">
        <v>702</v>
      </c>
      <c r="V188" s="11">
        <v>44326</v>
      </c>
      <c r="W188" s="28">
        <v>26343888</v>
      </c>
      <c r="X188">
        <v>26343888</v>
      </c>
      <c r="Y188">
        <v>26343888</v>
      </c>
      <c r="AB188" s="11">
        <v>44389</v>
      </c>
      <c r="AE188" t="s">
        <v>728</v>
      </c>
      <c r="AF188" t="s">
        <v>700</v>
      </c>
    </row>
    <row r="189" spans="1:32">
      <c r="A189" s="2" t="s">
        <v>400</v>
      </c>
      <c r="B189" t="s">
        <v>401</v>
      </c>
      <c r="C189" t="s">
        <v>402</v>
      </c>
      <c r="D189">
        <v>188</v>
      </c>
      <c r="E189" t="s">
        <v>403</v>
      </c>
      <c r="G189" s="27"/>
      <c r="H189" t="s">
        <v>400</v>
      </c>
      <c r="I189">
        <v>10379695</v>
      </c>
      <c r="J189" s="175">
        <v>10379695</v>
      </c>
      <c r="K189" t="s">
        <v>718</v>
      </c>
      <c r="M189" t="s">
        <v>414</v>
      </c>
      <c r="N189" s="27" t="s">
        <v>410</v>
      </c>
      <c r="O189" s="175" t="s">
        <v>729</v>
      </c>
      <c r="P189" t="s">
        <v>265</v>
      </c>
      <c r="Q189" t="s">
        <v>11</v>
      </c>
      <c r="R189">
        <v>0</v>
      </c>
      <c r="S189" t="s">
        <v>9</v>
      </c>
      <c r="T189" t="s">
        <v>362</v>
      </c>
      <c r="U189" t="s">
        <v>702</v>
      </c>
      <c r="V189" s="11">
        <v>44326</v>
      </c>
      <c r="W189" s="28">
        <v>25974691</v>
      </c>
      <c r="X189">
        <v>25974691</v>
      </c>
      <c r="Y189">
        <v>25974691</v>
      </c>
      <c r="AB189" s="11">
        <v>44389</v>
      </c>
      <c r="AE189" t="s">
        <v>730</v>
      </c>
      <c r="AF189" t="s">
        <v>700</v>
      </c>
    </row>
    <row r="190" spans="1:32">
      <c r="A190" s="2" t="s">
        <v>400</v>
      </c>
      <c r="B190" t="s">
        <v>401</v>
      </c>
      <c r="C190" t="s">
        <v>402</v>
      </c>
      <c r="D190">
        <v>189</v>
      </c>
      <c r="E190" t="s">
        <v>403</v>
      </c>
      <c r="G190" s="27"/>
      <c r="H190" t="s">
        <v>400</v>
      </c>
      <c r="I190">
        <v>10379695</v>
      </c>
      <c r="J190" s="175">
        <v>10379695</v>
      </c>
      <c r="K190" t="s">
        <v>718</v>
      </c>
      <c r="M190" t="s">
        <v>409</v>
      </c>
      <c r="N190" s="27" t="s">
        <v>410</v>
      </c>
      <c r="O190" s="175" t="s">
        <v>731</v>
      </c>
      <c r="P190" t="s">
        <v>265</v>
      </c>
      <c r="Q190" t="s">
        <v>11</v>
      </c>
      <c r="R190">
        <v>0</v>
      </c>
      <c r="S190" t="s">
        <v>9</v>
      </c>
      <c r="T190" t="s">
        <v>362</v>
      </c>
      <c r="U190" t="s">
        <v>702</v>
      </c>
      <c r="V190" s="11">
        <v>44326</v>
      </c>
      <c r="W190" s="28">
        <v>234621818</v>
      </c>
      <c r="X190">
        <v>234621818</v>
      </c>
      <c r="Y190">
        <v>234621818</v>
      </c>
      <c r="AB190" s="11">
        <v>44389</v>
      </c>
      <c r="AE190" t="s">
        <v>732</v>
      </c>
      <c r="AF190" t="s">
        <v>700</v>
      </c>
    </row>
    <row r="191" spans="1:32">
      <c r="A191" s="2" t="s">
        <v>400</v>
      </c>
      <c r="B191" t="s">
        <v>401</v>
      </c>
      <c r="C191" t="s">
        <v>402</v>
      </c>
      <c r="D191">
        <v>190</v>
      </c>
      <c r="E191" t="s">
        <v>403</v>
      </c>
      <c r="G191" s="27"/>
      <c r="H191" t="s">
        <v>400</v>
      </c>
      <c r="I191">
        <v>10379695</v>
      </c>
      <c r="J191" s="175">
        <v>10379695</v>
      </c>
      <c r="K191" t="s">
        <v>718</v>
      </c>
      <c r="M191" t="s">
        <v>426</v>
      </c>
      <c r="N191" s="27" t="s">
        <v>410</v>
      </c>
      <c r="O191" s="175" t="s">
        <v>733</v>
      </c>
      <c r="P191" t="s">
        <v>265</v>
      </c>
      <c r="Q191" t="s">
        <v>11</v>
      </c>
      <c r="R191">
        <v>0</v>
      </c>
      <c r="S191" t="s">
        <v>9</v>
      </c>
      <c r="T191" t="s">
        <v>362</v>
      </c>
      <c r="U191" t="s">
        <v>702</v>
      </c>
      <c r="V191" s="11">
        <v>44326</v>
      </c>
      <c r="W191" s="28">
        <v>58130514</v>
      </c>
      <c r="X191">
        <v>58130514</v>
      </c>
      <c r="Y191">
        <v>58130514</v>
      </c>
      <c r="AB191" s="11">
        <v>44389</v>
      </c>
      <c r="AE191" t="s">
        <v>734</v>
      </c>
      <c r="AF191" t="s">
        <v>700</v>
      </c>
    </row>
    <row r="192" spans="1:32">
      <c r="A192" s="2" t="s">
        <v>400</v>
      </c>
      <c r="B192" t="s">
        <v>401</v>
      </c>
      <c r="C192" t="s">
        <v>402</v>
      </c>
      <c r="D192">
        <v>191</v>
      </c>
      <c r="E192" t="s">
        <v>403</v>
      </c>
      <c r="G192" s="27"/>
      <c r="H192" t="s">
        <v>400</v>
      </c>
      <c r="I192">
        <v>10379695</v>
      </c>
      <c r="J192" s="175">
        <v>10379695</v>
      </c>
      <c r="K192" t="s">
        <v>718</v>
      </c>
      <c r="M192" t="s">
        <v>428</v>
      </c>
      <c r="N192" s="27" t="s">
        <v>410</v>
      </c>
      <c r="O192" s="175" t="s">
        <v>735</v>
      </c>
      <c r="P192" t="s">
        <v>265</v>
      </c>
      <c r="Q192" t="s">
        <v>11</v>
      </c>
      <c r="R192">
        <v>0</v>
      </c>
      <c r="S192" t="s">
        <v>9</v>
      </c>
      <c r="T192" t="s">
        <v>362</v>
      </c>
      <c r="U192" t="s">
        <v>702</v>
      </c>
      <c r="V192" s="11">
        <v>44326</v>
      </c>
      <c r="W192" s="28">
        <v>16293464</v>
      </c>
      <c r="X192">
        <v>16293464</v>
      </c>
      <c r="Y192">
        <v>16293464</v>
      </c>
      <c r="AB192" s="11">
        <v>44389</v>
      </c>
      <c r="AE192" t="s">
        <v>736</v>
      </c>
      <c r="AF192" t="s">
        <v>700</v>
      </c>
    </row>
    <row r="193" spans="1:32">
      <c r="A193" s="2" t="s">
        <v>400</v>
      </c>
      <c r="B193" t="s">
        <v>401</v>
      </c>
      <c r="C193" t="s">
        <v>402</v>
      </c>
      <c r="D193">
        <v>192</v>
      </c>
      <c r="E193" t="s">
        <v>403</v>
      </c>
      <c r="G193" s="27"/>
      <c r="H193" t="s">
        <v>400</v>
      </c>
      <c r="I193">
        <v>10379696</v>
      </c>
      <c r="J193" s="175">
        <v>10379696</v>
      </c>
      <c r="K193" t="s">
        <v>718</v>
      </c>
      <c r="M193" t="s">
        <v>416</v>
      </c>
      <c r="N193" s="27" t="s">
        <v>410</v>
      </c>
      <c r="O193" s="175" t="s">
        <v>737</v>
      </c>
      <c r="P193" t="s">
        <v>265</v>
      </c>
      <c r="Q193" t="s">
        <v>11</v>
      </c>
      <c r="R193">
        <v>0</v>
      </c>
      <c r="S193" t="s">
        <v>9</v>
      </c>
      <c r="T193" t="s">
        <v>362</v>
      </c>
      <c r="U193" t="s">
        <v>702</v>
      </c>
      <c r="V193" s="11">
        <v>44326</v>
      </c>
      <c r="W193" s="28">
        <v>336876323</v>
      </c>
      <c r="X193">
        <v>336876323</v>
      </c>
      <c r="Y193">
        <v>336876323</v>
      </c>
      <c r="AB193" s="11">
        <v>44389</v>
      </c>
      <c r="AE193" t="s">
        <v>738</v>
      </c>
      <c r="AF193" t="s">
        <v>700</v>
      </c>
    </row>
    <row r="194" spans="1:32">
      <c r="A194" s="2" t="s">
        <v>400</v>
      </c>
      <c r="B194" t="s">
        <v>401</v>
      </c>
      <c r="C194" t="s">
        <v>402</v>
      </c>
      <c r="D194">
        <v>193</v>
      </c>
      <c r="E194" t="s">
        <v>403</v>
      </c>
      <c r="G194" s="27"/>
      <c r="H194" t="s">
        <v>400</v>
      </c>
      <c r="I194">
        <v>10379696</v>
      </c>
      <c r="J194" s="175">
        <v>10379696</v>
      </c>
      <c r="K194" t="s">
        <v>718</v>
      </c>
      <c r="M194" t="s">
        <v>414</v>
      </c>
      <c r="N194" s="27" t="s">
        <v>410</v>
      </c>
      <c r="O194" s="175" t="s">
        <v>739</v>
      </c>
      <c r="P194" t="s">
        <v>265</v>
      </c>
      <c r="Q194" t="s">
        <v>11</v>
      </c>
      <c r="R194">
        <v>0</v>
      </c>
      <c r="S194" t="s">
        <v>9</v>
      </c>
      <c r="T194" t="s">
        <v>362</v>
      </c>
      <c r="U194" t="s">
        <v>702</v>
      </c>
      <c r="V194" s="11">
        <v>44326</v>
      </c>
      <c r="W194" s="28">
        <v>83412011</v>
      </c>
      <c r="X194">
        <v>83412011</v>
      </c>
      <c r="Y194">
        <v>83412011</v>
      </c>
      <c r="AB194" s="11">
        <v>44389</v>
      </c>
      <c r="AE194" t="s">
        <v>740</v>
      </c>
      <c r="AF194" t="s">
        <v>700</v>
      </c>
    </row>
    <row r="195" spans="1:32">
      <c r="A195" s="2" t="s">
        <v>400</v>
      </c>
      <c r="B195" t="s">
        <v>401</v>
      </c>
      <c r="C195" t="s">
        <v>402</v>
      </c>
      <c r="D195">
        <v>194</v>
      </c>
      <c r="E195" t="s">
        <v>403</v>
      </c>
      <c r="G195" s="27"/>
      <c r="H195" t="s">
        <v>400</v>
      </c>
      <c r="I195">
        <v>10379696</v>
      </c>
      <c r="J195" s="175">
        <v>10379696</v>
      </c>
      <c r="K195" t="s">
        <v>718</v>
      </c>
      <c r="M195" t="s">
        <v>409</v>
      </c>
      <c r="N195" s="27" t="s">
        <v>410</v>
      </c>
      <c r="O195" s="175" t="s">
        <v>741</v>
      </c>
      <c r="P195" t="s">
        <v>265</v>
      </c>
      <c r="Q195" t="s">
        <v>11</v>
      </c>
      <c r="R195">
        <v>0</v>
      </c>
      <c r="S195" t="s">
        <v>9</v>
      </c>
      <c r="T195" t="s">
        <v>362</v>
      </c>
      <c r="U195" t="s">
        <v>702</v>
      </c>
      <c r="V195" s="11">
        <v>44326</v>
      </c>
      <c r="W195" s="28">
        <v>312579345</v>
      </c>
      <c r="X195">
        <v>312579345</v>
      </c>
      <c r="Y195">
        <v>312579345</v>
      </c>
      <c r="AB195" s="11">
        <v>44389</v>
      </c>
      <c r="AE195" t="s">
        <v>740</v>
      </c>
      <c r="AF195" t="s">
        <v>700</v>
      </c>
    </row>
    <row r="196" spans="1:32">
      <c r="A196" s="2" t="s">
        <v>400</v>
      </c>
      <c r="B196" t="s">
        <v>401</v>
      </c>
      <c r="C196" t="s">
        <v>402</v>
      </c>
      <c r="D196">
        <v>195</v>
      </c>
      <c r="E196" t="s">
        <v>403</v>
      </c>
      <c r="G196" s="27"/>
      <c r="H196" t="s">
        <v>400</v>
      </c>
      <c r="I196">
        <v>10379696</v>
      </c>
      <c r="J196" s="175">
        <v>10379696</v>
      </c>
      <c r="K196" t="s">
        <v>718</v>
      </c>
      <c r="M196" t="s">
        <v>426</v>
      </c>
      <c r="N196" s="27" t="s">
        <v>410</v>
      </c>
      <c r="O196" s="175" t="s">
        <v>742</v>
      </c>
      <c r="P196" t="s">
        <v>265</v>
      </c>
      <c r="Q196" t="s">
        <v>11</v>
      </c>
      <c r="R196">
        <v>0</v>
      </c>
      <c r="S196" t="s">
        <v>9</v>
      </c>
      <c r="T196" t="s">
        <v>362</v>
      </c>
      <c r="U196" t="s">
        <v>702</v>
      </c>
      <c r="V196" s="11">
        <v>44326</v>
      </c>
      <c r="W196" s="28">
        <v>369572435</v>
      </c>
      <c r="X196">
        <v>369572435</v>
      </c>
      <c r="Y196">
        <v>369572435</v>
      </c>
      <c r="AB196" s="11">
        <v>44389</v>
      </c>
      <c r="AE196" t="s">
        <v>743</v>
      </c>
      <c r="AF196" t="s">
        <v>700</v>
      </c>
    </row>
    <row r="197" spans="1:32">
      <c r="A197" s="2" t="s">
        <v>400</v>
      </c>
      <c r="B197" t="s">
        <v>401</v>
      </c>
      <c r="C197" t="s">
        <v>402</v>
      </c>
      <c r="D197">
        <v>196</v>
      </c>
      <c r="E197" t="s">
        <v>403</v>
      </c>
      <c r="G197" s="27"/>
      <c r="H197" t="s">
        <v>400</v>
      </c>
      <c r="I197">
        <v>10379696</v>
      </c>
      <c r="J197" s="175">
        <v>10379696</v>
      </c>
      <c r="K197" t="s">
        <v>718</v>
      </c>
      <c r="M197" t="s">
        <v>428</v>
      </c>
      <c r="N197" s="27" t="s">
        <v>410</v>
      </c>
      <c r="O197" s="175" t="s">
        <v>744</v>
      </c>
      <c r="P197" t="s">
        <v>265</v>
      </c>
      <c r="Q197" t="s">
        <v>11</v>
      </c>
      <c r="R197">
        <v>0</v>
      </c>
      <c r="S197" t="s">
        <v>9</v>
      </c>
      <c r="T197" t="s">
        <v>362</v>
      </c>
      <c r="U197" t="s">
        <v>702</v>
      </c>
      <c r="V197" s="11">
        <v>44326</v>
      </c>
      <c r="W197" s="28">
        <v>514123787</v>
      </c>
      <c r="X197">
        <v>514123787</v>
      </c>
      <c r="Y197">
        <v>514123787</v>
      </c>
      <c r="AB197" s="11">
        <v>44389</v>
      </c>
      <c r="AE197" t="s">
        <v>745</v>
      </c>
      <c r="AF197" t="s">
        <v>700</v>
      </c>
    </row>
    <row r="198" spans="1:32">
      <c r="A198" s="2" t="s">
        <v>400</v>
      </c>
      <c r="B198" t="s">
        <v>401</v>
      </c>
      <c r="C198" t="s">
        <v>402</v>
      </c>
      <c r="D198">
        <v>197</v>
      </c>
      <c r="E198" t="s">
        <v>403</v>
      </c>
      <c r="G198" s="27"/>
      <c r="H198" t="s">
        <v>400</v>
      </c>
      <c r="I198">
        <v>10379696</v>
      </c>
      <c r="J198" s="175">
        <v>10379696</v>
      </c>
      <c r="K198" t="s">
        <v>718</v>
      </c>
      <c r="M198" t="s">
        <v>430</v>
      </c>
      <c r="N198" s="27" t="s">
        <v>410</v>
      </c>
      <c r="O198" s="175" t="s">
        <v>746</v>
      </c>
      <c r="P198" t="s">
        <v>265</v>
      </c>
      <c r="Q198" t="s">
        <v>11</v>
      </c>
      <c r="R198">
        <v>0</v>
      </c>
      <c r="S198" t="s">
        <v>9</v>
      </c>
      <c r="T198" t="s">
        <v>362</v>
      </c>
      <c r="U198" t="s">
        <v>702</v>
      </c>
      <c r="V198" s="11">
        <v>44326</v>
      </c>
      <c r="W198" s="28">
        <v>421066712</v>
      </c>
      <c r="X198">
        <v>421066712</v>
      </c>
      <c r="Y198">
        <v>421066712</v>
      </c>
      <c r="AB198" s="11">
        <v>44389</v>
      </c>
      <c r="AE198" t="s">
        <v>747</v>
      </c>
      <c r="AF198" t="s">
        <v>700</v>
      </c>
    </row>
    <row r="199" spans="1:32">
      <c r="A199" s="2" t="s">
        <v>400</v>
      </c>
      <c r="B199" t="s">
        <v>401</v>
      </c>
      <c r="C199" t="s">
        <v>402</v>
      </c>
      <c r="D199">
        <v>198</v>
      </c>
      <c r="E199" t="s">
        <v>403</v>
      </c>
      <c r="G199" s="27"/>
      <c r="H199" t="s">
        <v>400</v>
      </c>
      <c r="I199">
        <v>10379696</v>
      </c>
      <c r="J199" s="175">
        <v>10379696</v>
      </c>
      <c r="K199" t="s">
        <v>718</v>
      </c>
      <c r="M199" t="s">
        <v>432</v>
      </c>
      <c r="N199" s="27" t="s">
        <v>410</v>
      </c>
      <c r="O199" s="175" t="s">
        <v>748</v>
      </c>
      <c r="P199" t="s">
        <v>265</v>
      </c>
      <c r="Q199" t="s">
        <v>11</v>
      </c>
      <c r="R199">
        <v>0</v>
      </c>
      <c r="S199" t="s">
        <v>9</v>
      </c>
      <c r="T199" t="s">
        <v>362</v>
      </c>
      <c r="U199" t="s">
        <v>702</v>
      </c>
      <c r="V199" s="11">
        <v>44326</v>
      </c>
      <c r="W199" s="28">
        <v>280826204</v>
      </c>
      <c r="X199">
        <v>280826204</v>
      </c>
      <c r="Y199">
        <v>280826204</v>
      </c>
      <c r="AB199" s="11">
        <v>44389</v>
      </c>
      <c r="AE199" t="s">
        <v>749</v>
      </c>
      <c r="AF199" t="s">
        <v>700</v>
      </c>
    </row>
    <row r="200" spans="1:32">
      <c r="A200" s="2" t="s">
        <v>400</v>
      </c>
      <c r="B200" t="s">
        <v>401</v>
      </c>
      <c r="C200" t="s">
        <v>402</v>
      </c>
      <c r="D200">
        <v>199</v>
      </c>
      <c r="E200" t="s">
        <v>403</v>
      </c>
      <c r="G200" s="27"/>
      <c r="H200" t="s">
        <v>400</v>
      </c>
      <c r="I200">
        <v>10379696</v>
      </c>
      <c r="J200" s="175">
        <v>10379696</v>
      </c>
      <c r="K200" t="s">
        <v>718</v>
      </c>
      <c r="M200" t="s">
        <v>434</v>
      </c>
      <c r="N200" s="27" t="s">
        <v>410</v>
      </c>
      <c r="O200" s="175" t="s">
        <v>750</v>
      </c>
      <c r="P200" t="s">
        <v>265</v>
      </c>
      <c r="Q200" t="s">
        <v>11</v>
      </c>
      <c r="R200">
        <v>0</v>
      </c>
      <c r="S200" t="s">
        <v>9</v>
      </c>
      <c r="T200" t="s">
        <v>362</v>
      </c>
      <c r="U200" t="s">
        <v>702</v>
      </c>
      <c r="V200" s="11">
        <v>44326</v>
      </c>
      <c r="W200" s="28">
        <v>265333469</v>
      </c>
      <c r="X200">
        <v>265333469</v>
      </c>
      <c r="Y200">
        <v>265333469</v>
      </c>
      <c r="AB200" s="11">
        <v>44389</v>
      </c>
      <c r="AE200" t="s">
        <v>751</v>
      </c>
      <c r="AF200" t="s">
        <v>700</v>
      </c>
    </row>
    <row r="201" spans="1:32">
      <c r="A201" s="2" t="s">
        <v>400</v>
      </c>
      <c r="B201" t="s">
        <v>401</v>
      </c>
      <c r="C201" t="s">
        <v>402</v>
      </c>
      <c r="D201">
        <v>200</v>
      </c>
      <c r="E201" t="s">
        <v>403</v>
      </c>
      <c r="G201" s="27"/>
      <c r="H201" t="s">
        <v>400</v>
      </c>
      <c r="I201">
        <v>10379697</v>
      </c>
      <c r="J201" s="175">
        <v>10379697</v>
      </c>
      <c r="K201" t="s">
        <v>718</v>
      </c>
      <c r="M201" t="s">
        <v>416</v>
      </c>
      <c r="N201" s="27" t="s">
        <v>410</v>
      </c>
      <c r="O201" s="175" t="s">
        <v>752</v>
      </c>
      <c r="P201" t="s">
        <v>265</v>
      </c>
      <c r="Q201" t="s">
        <v>11</v>
      </c>
      <c r="R201">
        <v>0</v>
      </c>
      <c r="S201" t="s">
        <v>9</v>
      </c>
      <c r="T201" t="s">
        <v>362</v>
      </c>
      <c r="U201" t="s">
        <v>702</v>
      </c>
      <c r="V201" s="11">
        <v>44326</v>
      </c>
      <c r="W201" s="28">
        <v>301851500</v>
      </c>
      <c r="X201">
        <v>301851500</v>
      </c>
      <c r="Y201">
        <v>301851500</v>
      </c>
      <c r="AB201" s="11">
        <v>44389</v>
      </c>
      <c r="AE201" t="s">
        <v>753</v>
      </c>
      <c r="AF201" t="s">
        <v>700</v>
      </c>
    </row>
    <row r="202" spans="1:32">
      <c r="A202" s="2" t="s">
        <v>400</v>
      </c>
      <c r="B202" t="s">
        <v>401</v>
      </c>
      <c r="C202" t="s">
        <v>402</v>
      </c>
      <c r="D202">
        <v>201</v>
      </c>
      <c r="E202" t="s">
        <v>403</v>
      </c>
      <c r="G202" s="27"/>
      <c r="H202" t="s">
        <v>400</v>
      </c>
      <c r="I202">
        <v>10379697</v>
      </c>
      <c r="J202" s="175">
        <v>10379697</v>
      </c>
      <c r="K202" t="s">
        <v>718</v>
      </c>
      <c r="M202" t="s">
        <v>414</v>
      </c>
      <c r="N202" s="27" t="s">
        <v>410</v>
      </c>
      <c r="O202" s="175" t="s">
        <v>754</v>
      </c>
      <c r="P202" t="s">
        <v>265</v>
      </c>
      <c r="Q202" t="s">
        <v>11</v>
      </c>
      <c r="R202">
        <v>0</v>
      </c>
      <c r="S202" t="s">
        <v>9</v>
      </c>
      <c r="T202" t="s">
        <v>362</v>
      </c>
      <c r="U202" t="s">
        <v>702</v>
      </c>
      <c r="V202" s="11">
        <v>44326</v>
      </c>
      <c r="W202" s="28">
        <v>8385527</v>
      </c>
      <c r="X202">
        <v>8385527</v>
      </c>
      <c r="Y202">
        <v>8385527</v>
      </c>
      <c r="AB202" s="11">
        <v>44389</v>
      </c>
      <c r="AE202" t="s">
        <v>755</v>
      </c>
      <c r="AF202" t="s">
        <v>700</v>
      </c>
    </row>
    <row r="203" spans="1:32">
      <c r="A203" s="2" t="s">
        <v>400</v>
      </c>
      <c r="B203" t="s">
        <v>401</v>
      </c>
      <c r="C203" t="s">
        <v>402</v>
      </c>
      <c r="D203">
        <v>202</v>
      </c>
      <c r="E203" t="s">
        <v>403</v>
      </c>
      <c r="G203" s="27"/>
      <c r="H203" t="s">
        <v>400</v>
      </c>
      <c r="I203">
        <v>10379698</v>
      </c>
      <c r="J203" s="175">
        <v>10379698</v>
      </c>
      <c r="K203" t="s">
        <v>718</v>
      </c>
      <c r="M203" t="s">
        <v>416</v>
      </c>
      <c r="N203" s="27" t="s">
        <v>410</v>
      </c>
      <c r="O203" s="175" t="s">
        <v>756</v>
      </c>
      <c r="P203" t="s">
        <v>265</v>
      </c>
      <c r="Q203" t="s">
        <v>11</v>
      </c>
      <c r="R203">
        <v>0</v>
      </c>
      <c r="S203" t="s">
        <v>9</v>
      </c>
      <c r="T203" t="s">
        <v>362</v>
      </c>
      <c r="U203" t="s">
        <v>702</v>
      </c>
      <c r="V203" s="11">
        <v>44326</v>
      </c>
      <c r="W203" s="28">
        <v>380882658</v>
      </c>
      <c r="X203">
        <v>380882658</v>
      </c>
      <c r="Y203">
        <v>380882658</v>
      </c>
      <c r="AB203" s="11">
        <v>44389</v>
      </c>
      <c r="AE203" t="s">
        <v>757</v>
      </c>
      <c r="AF203" t="s">
        <v>700</v>
      </c>
    </row>
    <row r="204" spans="1:32">
      <c r="A204" s="2" t="s">
        <v>400</v>
      </c>
      <c r="B204" t="s">
        <v>401</v>
      </c>
      <c r="C204" t="s">
        <v>402</v>
      </c>
      <c r="D204">
        <v>203</v>
      </c>
      <c r="E204" t="s">
        <v>403</v>
      </c>
      <c r="G204" s="27"/>
      <c r="H204" t="s">
        <v>400</v>
      </c>
      <c r="I204">
        <v>10379698</v>
      </c>
      <c r="J204" s="175">
        <v>10379698</v>
      </c>
      <c r="K204" t="s">
        <v>718</v>
      </c>
      <c r="M204" t="s">
        <v>414</v>
      </c>
      <c r="N204" s="27" t="s">
        <v>410</v>
      </c>
      <c r="O204" s="175" t="s">
        <v>758</v>
      </c>
      <c r="P204" t="s">
        <v>265</v>
      </c>
      <c r="Q204" t="s">
        <v>11</v>
      </c>
      <c r="R204">
        <v>0</v>
      </c>
      <c r="S204" t="s">
        <v>9</v>
      </c>
      <c r="T204" t="s">
        <v>362</v>
      </c>
      <c r="U204" t="s">
        <v>702</v>
      </c>
      <c r="V204" s="11">
        <v>44326</v>
      </c>
      <c r="W204" s="28">
        <v>48372631</v>
      </c>
      <c r="X204">
        <v>48372631</v>
      </c>
      <c r="Y204">
        <v>48372631</v>
      </c>
      <c r="AB204" s="11">
        <v>44389</v>
      </c>
      <c r="AE204" t="s">
        <v>759</v>
      </c>
      <c r="AF204" t="s">
        <v>700</v>
      </c>
    </row>
    <row r="205" spans="1:32">
      <c r="A205" s="2" t="s">
        <v>400</v>
      </c>
      <c r="B205" t="s">
        <v>401</v>
      </c>
      <c r="C205" t="s">
        <v>402</v>
      </c>
      <c r="D205">
        <v>204</v>
      </c>
      <c r="E205" t="s">
        <v>403</v>
      </c>
      <c r="G205" s="27"/>
      <c r="H205" t="s">
        <v>400</v>
      </c>
      <c r="I205">
        <v>10379698</v>
      </c>
      <c r="J205" s="175">
        <v>10379698</v>
      </c>
      <c r="K205" t="s">
        <v>718</v>
      </c>
      <c r="M205" t="s">
        <v>409</v>
      </c>
      <c r="N205" s="27" t="s">
        <v>410</v>
      </c>
      <c r="O205" s="175" t="s">
        <v>760</v>
      </c>
      <c r="P205" t="s">
        <v>265</v>
      </c>
      <c r="Q205" t="s">
        <v>11</v>
      </c>
      <c r="R205">
        <v>0</v>
      </c>
      <c r="S205" t="s">
        <v>9</v>
      </c>
      <c r="T205" t="s">
        <v>362</v>
      </c>
      <c r="U205" t="s">
        <v>702</v>
      </c>
      <c r="V205" s="11">
        <v>44326</v>
      </c>
      <c r="W205" s="28">
        <v>282644124</v>
      </c>
      <c r="X205">
        <v>282644124</v>
      </c>
      <c r="Y205">
        <v>282644124</v>
      </c>
      <c r="AB205" s="11">
        <v>44389</v>
      </c>
      <c r="AE205" t="s">
        <v>761</v>
      </c>
      <c r="AF205" t="s">
        <v>700</v>
      </c>
    </row>
    <row r="206" spans="1:32">
      <c r="A206" s="2" t="s">
        <v>400</v>
      </c>
      <c r="B206" t="s">
        <v>401</v>
      </c>
      <c r="C206" t="s">
        <v>402</v>
      </c>
      <c r="D206">
        <v>205</v>
      </c>
      <c r="E206" t="s">
        <v>403</v>
      </c>
      <c r="G206" s="27"/>
      <c r="H206" t="s">
        <v>400</v>
      </c>
      <c r="I206">
        <v>10379698</v>
      </c>
      <c r="J206" s="175">
        <v>10379698</v>
      </c>
      <c r="K206" t="s">
        <v>718</v>
      </c>
      <c r="M206" t="s">
        <v>426</v>
      </c>
      <c r="N206" s="27" t="s">
        <v>410</v>
      </c>
      <c r="O206" s="175" t="s">
        <v>762</v>
      </c>
      <c r="P206" t="s">
        <v>265</v>
      </c>
      <c r="Q206" t="s">
        <v>11</v>
      </c>
      <c r="R206">
        <v>0</v>
      </c>
      <c r="S206" t="s">
        <v>9</v>
      </c>
      <c r="T206" t="s">
        <v>362</v>
      </c>
      <c r="U206" t="s">
        <v>702</v>
      </c>
      <c r="V206" s="11">
        <v>44326</v>
      </c>
      <c r="W206" s="28">
        <v>51392656</v>
      </c>
      <c r="X206">
        <v>51392656</v>
      </c>
      <c r="Y206">
        <v>51392656</v>
      </c>
      <c r="AB206" s="11">
        <v>44389</v>
      </c>
      <c r="AE206" t="s">
        <v>763</v>
      </c>
      <c r="AF206" t="s">
        <v>700</v>
      </c>
    </row>
    <row r="207" spans="1:32">
      <c r="A207" s="2" t="s">
        <v>400</v>
      </c>
      <c r="B207" t="s">
        <v>401</v>
      </c>
      <c r="C207" t="s">
        <v>402</v>
      </c>
      <c r="D207">
        <v>206</v>
      </c>
      <c r="E207" t="s">
        <v>403</v>
      </c>
      <c r="G207" s="27"/>
      <c r="H207" t="s">
        <v>400</v>
      </c>
      <c r="I207">
        <v>10379698</v>
      </c>
      <c r="J207" s="175">
        <v>10379698</v>
      </c>
      <c r="K207" t="s">
        <v>718</v>
      </c>
      <c r="M207" t="s">
        <v>428</v>
      </c>
      <c r="N207" s="27" t="s">
        <v>410</v>
      </c>
      <c r="O207" s="175" t="s">
        <v>764</v>
      </c>
      <c r="P207" t="s">
        <v>265</v>
      </c>
      <c r="Q207" t="s">
        <v>11</v>
      </c>
      <c r="R207">
        <v>0</v>
      </c>
      <c r="S207" t="s">
        <v>9</v>
      </c>
      <c r="T207" t="s">
        <v>362</v>
      </c>
      <c r="U207" t="s">
        <v>702</v>
      </c>
      <c r="V207" s="11">
        <v>44326</v>
      </c>
      <c r="W207" s="28">
        <v>137751811</v>
      </c>
      <c r="X207">
        <v>137751811</v>
      </c>
      <c r="Y207">
        <v>137751811</v>
      </c>
      <c r="AB207" s="11">
        <v>44389</v>
      </c>
      <c r="AE207" t="s">
        <v>765</v>
      </c>
      <c r="AF207" t="s">
        <v>700</v>
      </c>
    </row>
    <row r="208" spans="1:32">
      <c r="A208" s="2" t="s">
        <v>400</v>
      </c>
      <c r="B208" t="s">
        <v>401</v>
      </c>
      <c r="C208" t="s">
        <v>402</v>
      </c>
      <c r="D208">
        <v>207</v>
      </c>
      <c r="E208" t="s">
        <v>403</v>
      </c>
      <c r="G208" s="27"/>
      <c r="H208" t="s">
        <v>400</v>
      </c>
      <c r="I208">
        <v>10379698</v>
      </c>
      <c r="J208" s="175">
        <v>10379698</v>
      </c>
      <c r="K208" t="s">
        <v>718</v>
      </c>
      <c r="M208" t="s">
        <v>430</v>
      </c>
      <c r="N208" s="27" t="s">
        <v>410</v>
      </c>
      <c r="O208" s="175" t="s">
        <v>766</v>
      </c>
      <c r="P208" t="s">
        <v>265</v>
      </c>
      <c r="Q208" t="s">
        <v>11</v>
      </c>
      <c r="R208">
        <v>0</v>
      </c>
      <c r="S208" t="s">
        <v>9</v>
      </c>
      <c r="T208" t="s">
        <v>362</v>
      </c>
      <c r="U208" t="s">
        <v>702</v>
      </c>
      <c r="V208" s="11">
        <v>44326</v>
      </c>
      <c r="W208" s="28">
        <v>118011411</v>
      </c>
      <c r="X208">
        <v>118011411</v>
      </c>
      <c r="Y208">
        <v>118011411</v>
      </c>
      <c r="AB208" s="11">
        <v>44389</v>
      </c>
      <c r="AE208" t="s">
        <v>767</v>
      </c>
      <c r="AF208" t="s">
        <v>700</v>
      </c>
    </row>
    <row r="209" spans="1:32">
      <c r="A209" s="2" t="s">
        <v>400</v>
      </c>
      <c r="B209" t="s">
        <v>401</v>
      </c>
      <c r="C209" t="s">
        <v>402</v>
      </c>
      <c r="D209">
        <v>208</v>
      </c>
      <c r="E209" t="s">
        <v>403</v>
      </c>
      <c r="G209" s="27"/>
      <c r="H209" t="s">
        <v>400</v>
      </c>
      <c r="I209">
        <v>10379698</v>
      </c>
      <c r="J209" s="175">
        <v>10379698</v>
      </c>
      <c r="K209" t="s">
        <v>718</v>
      </c>
      <c r="M209" t="s">
        <v>432</v>
      </c>
      <c r="N209" s="27" t="s">
        <v>410</v>
      </c>
      <c r="O209" s="175" t="s">
        <v>768</v>
      </c>
      <c r="P209" t="s">
        <v>265</v>
      </c>
      <c r="Q209" t="s">
        <v>11</v>
      </c>
      <c r="R209">
        <v>0</v>
      </c>
      <c r="S209" t="s">
        <v>9</v>
      </c>
      <c r="T209" t="s">
        <v>362</v>
      </c>
      <c r="U209" t="s">
        <v>702</v>
      </c>
      <c r="V209" s="11">
        <v>44326</v>
      </c>
      <c r="W209" s="28">
        <v>197843921</v>
      </c>
      <c r="X209">
        <v>197843921</v>
      </c>
      <c r="Y209">
        <v>197843921</v>
      </c>
      <c r="AB209" s="11">
        <v>44389</v>
      </c>
      <c r="AE209" t="s">
        <v>769</v>
      </c>
      <c r="AF209" t="s">
        <v>700</v>
      </c>
    </row>
    <row r="210" spans="1:32">
      <c r="A210" s="2" t="s">
        <v>400</v>
      </c>
      <c r="B210" t="s">
        <v>401</v>
      </c>
      <c r="C210" t="s">
        <v>402</v>
      </c>
      <c r="D210">
        <v>209</v>
      </c>
      <c r="E210" t="s">
        <v>403</v>
      </c>
      <c r="G210" s="27"/>
      <c r="H210" t="s">
        <v>400</v>
      </c>
      <c r="I210">
        <v>10379698</v>
      </c>
      <c r="J210" s="175">
        <v>10379698</v>
      </c>
      <c r="K210" t="s">
        <v>718</v>
      </c>
      <c r="M210" t="s">
        <v>434</v>
      </c>
      <c r="N210" s="27" t="s">
        <v>410</v>
      </c>
      <c r="O210" s="175" t="s">
        <v>770</v>
      </c>
      <c r="P210" t="s">
        <v>265</v>
      </c>
      <c r="Q210" t="s">
        <v>11</v>
      </c>
      <c r="R210">
        <v>0</v>
      </c>
      <c r="S210" t="s">
        <v>9</v>
      </c>
      <c r="T210" t="s">
        <v>362</v>
      </c>
      <c r="U210" t="s">
        <v>702</v>
      </c>
      <c r="V210" s="11">
        <v>44326</v>
      </c>
      <c r="W210" s="28">
        <v>74894925</v>
      </c>
      <c r="X210">
        <v>74894925</v>
      </c>
      <c r="Y210">
        <v>74894925</v>
      </c>
      <c r="AB210" s="11">
        <v>44389</v>
      </c>
      <c r="AE210" t="s">
        <v>771</v>
      </c>
      <c r="AF210" t="s">
        <v>700</v>
      </c>
    </row>
    <row r="211" spans="1:32">
      <c r="A211" s="2" t="s">
        <v>400</v>
      </c>
      <c r="B211" t="s">
        <v>401</v>
      </c>
      <c r="C211" t="s">
        <v>402</v>
      </c>
      <c r="D211">
        <v>210</v>
      </c>
      <c r="E211" t="s">
        <v>403</v>
      </c>
      <c r="G211" s="27"/>
      <c r="H211" t="s">
        <v>400</v>
      </c>
      <c r="I211">
        <v>10379699</v>
      </c>
      <c r="J211" s="175">
        <v>10379699</v>
      </c>
      <c r="K211" t="s">
        <v>718</v>
      </c>
      <c r="M211" t="s">
        <v>416</v>
      </c>
      <c r="N211" s="27" t="s">
        <v>410</v>
      </c>
      <c r="O211" s="175" t="s">
        <v>772</v>
      </c>
      <c r="P211" t="s">
        <v>265</v>
      </c>
      <c r="Q211" t="s">
        <v>11</v>
      </c>
      <c r="R211">
        <v>0</v>
      </c>
      <c r="S211" t="s">
        <v>9</v>
      </c>
      <c r="T211" t="s">
        <v>362</v>
      </c>
      <c r="U211" t="s">
        <v>702</v>
      </c>
      <c r="V211" s="11">
        <v>44326</v>
      </c>
      <c r="W211" s="28">
        <v>634096855</v>
      </c>
      <c r="X211">
        <v>634096855</v>
      </c>
      <c r="Y211">
        <v>634096855</v>
      </c>
      <c r="AB211" s="11">
        <v>44389</v>
      </c>
      <c r="AE211" t="s">
        <v>773</v>
      </c>
      <c r="AF211" t="s">
        <v>700</v>
      </c>
    </row>
    <row r="212" spans="1:32">
      <c r="A212" s="2" t="s">
        <v>400</v>
      </c>
      <c r="B212" t="s">
        <v>401</v>
      </c>
      <c r="C212" t="s">
        <v>402</v>
      </c>
      <c r="D212">
        <v>211</v>
      </c>
      <c r="E212" t="s">
        <v>403</v>
      </c>
      <c r="G212" s="27"/>
      <c r="H212" t="s">
        <v>400</v>
      </c>
      <c r="I212">
        <v>10379699</v>
      </c>
      <c r="J212" s="175">
        <v>10379699</v>
      </c>
      <c r="K212" t="s">
        <v>718</v>
      </c>
      <c r="M212" t="s">
        <v>414</v>
      </c>
      <c r="N212" s="27" t="s">
        <v>410</v>
      </c>
      <c r="O212" s="175" t="s">
        <v>774</v>
      </c>
      <c r="P212" t="s">
        <v>265</v>
      </c>
      <c r="Q212" t="s">
        <v>11</v>
      </c>
      <c r="R212">
        <v>0</v>
      </c>
      <c r="S212" t="s">
        <v>9</v>
      </c>
      <c r="T212" t="s">
        <v>362</v>
      </c>
      <c r="U212" t="s">
        <v>702</v>
      </c>
      <c r="V212" s="11">
        <v>44326</v>
      </c>
      <c r="W212" s="28">
        <v>11027741</v>
      </c>
      <c r="X212">
        <v>11027741</v>
      </c>
      <c r="Y212">
        <v>11027741</v>
      </c>
      <c r="AB212" s="11">
        <v>44389</v>
      </c>
      <c r="AE212" t="s">
        <v>775</v>
      </c>
      <c r="AF212" t="s">
        <v>700</v>
      </c>
    </row>
  </sheetData>
  <conditionalFormatting sqref="O1:O212">
    <cfRule type="duplicateValues" dxfId="1" priority="2"/>
  </conditionalFormatting>
  <conditionalFormatting sqref="AC1:AC2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434C-FDB3-134F-AE57-D7DFE1A60EB5}">
  <sheetPr>
    <tabColor rgb="FFFF0000"/>
  </sheetPr>
  <dimension ref="A1:BB382"/>
  <sheetViews>
    <sheetView workbookViewId="0">
      <pane xSplit="3" ySplit="2" topLeftCell="G3" activePane="bottomRight" state="frozen"/>
      <selection activeCell="K24" sqref="K24"/>
      <selection pane="topRight" activeCell="K24" sqref="K24"/>
      <selection pane="bottomLeft" activeCell="K24" sqref="K24"/>
      <selection pane="bottomRight" activeCell="H5" sqref="H5"/>
    </sheetView>
  </sheetViews>
  <sheetFormatPr defaultColWidth="16.5" defaultRowHeight="15.75"/>
  <cols>
    <col min="1" max="1" width="4.625" style="35" bestFit="1" customWidth="1"/>
    <col min="2" max="12" width="16.5" style="35"/>
    <col min="13" max="13" width="45.125" style="35" bestFit="1" customWidth="1"/>
    <col min="14" max="49" width="16.5" style="35" customWidth="1"/>
    <col min="50" max="54" width="16.5" style="35"/>
  </cols>
  <sheetData>
    <row r="1" spans="1:54" ht="15.95" customHeight="1">
      <c r="A1" s="140" t="s">
        <v>0</v>
      </c>
      <c r="B1" s="140" t="s">
        <v>852</v>
      </c>
      <c r="C1" s="140" t="s">
        <v>21</v>
      </c>
      <c r="D1" s="152" t="s">
        <v>369</v>
      </c>
      <c r="E1" s="152" t="s">
        <v>370</v>
      </c>
      <c r="F1" s="152" t="s">
        <v>371</v>
      </c>
      <c r="G1" s="152" t="s">
        <v>802</v>
      </c>
      <c r="H1" s="152" t="s">
        <v>323</v>
      </c>
      <c r="I1" s="152" t="s">
        <v>324</v>
      </c>
      <c r="J1" s="152" t="s">
        <v>325</v>
      </c>
      <c r="K1" s="140" t="s">
        <v>1</v>
      </c>
      <c r="L1" s="140" t="s">
        <v>3</v>
      </c>
      <c r="M1" s="143" t="s">
        <v>311</v>
      </c>
      <c r="N1" s="140" t="s">
        <v>885</v>
      </c>
      <c r="O1" s="140"/>
      <c r="P1" s="140"/>
      <c r="Q1" s="140"/>
      <c r="R1" s="140" t="s">
        <v>886</v>
      </c>
      <c r="S1" s="140"/>
      <c r="T1" s="140"/>
      <c r="U1" s="140"/>
      <c r="V1" s="140"/>
      <c r="W1" s="140" t="s">
        <v>887</v>
      </c>
      <c r="X1" s="140"/>
      <c r="Y1" s="140"/>
      <c r="Z1" s="140" t="s">
        <v>888</v>
      </c>
      <c r="AA1" s="140"/>
      <c r="AB1" s="140"/>
      <c r="AC1" s="140" t="s">
        <v>889</v>
      </c>
      <c r="AD1" s="140"/>
      <c r="AE1" s="140"/>
      <c r="AF1" s="140"/>
      <c r="AG1" s="140"/>
      <c r="AH1" s="152" t="s">
        <v>890</v>
      </c>
      <c r="AI1" s="153"/>
      <c r="AJ1" s="140" t="s">
        <v>315</v>
      </c>
      <c r="AK1" s="140"/>
      <c r="AL1" s="140"/>
      <c r="AM1" s="140"/>
      <c r="AN1" s="140"/>
      <c r="AO1" s="140"/>
      <c r="AP1" s="140" t="s">
        <v>316</v>
      </c>
      <c r="AQ1" s="140" t="s">
        <v>317</v>
      </c>
      <c r="AR1" s="146" t="s">
        <v>318</v>
      </c>
      <c r="AS1" s="140" t="s">
        <v>319</v>
      </c>
      <c r="AT1" s="140" t="s">
        <v>320</v>
      </c>
      <c r="AU1" s="142" t="s">
        <v>321</v>
      </c>
      <c r="AV1" s="141"/>
      <c r="AW1" s="141"/>
      <c r="AX1" s="142" t="s">
        <v>322</v>
      </c>
      <c r="AY1" s="140" t="s">
        <v>2</v>
      </c>
      <c r="AZ1" s="140" t="s">
        <v>884</v>
      </c>
      <c r="BA1" s="152" t="s">
        <v>931</v>
      </c>
      <c r="BB1" s="152" t="s">
        <v>932</v>
      </c>
    </row>
    <row r="2" spans="1:54">
      <c r="A2" s="141"/>
      <c r="B2" s="141"/>
      <c r="C2" s="141"/>
      <c r="D2" s="153"/>
      <c r="E2" s="153"/>
      <c r="F2" s="153"/>
      <c r="G2" s="153"/>
      <c r="H2" s="153"/>
      <c r="I2" s="153"/>
      <c r="J2" s="153"/>
      <c r="K2" s="141"/>
      <c r="L2" s="141"/>
      <c r="M2" s="141"/>
      <c r="N2" s="117" t="s">
        <v>327</v>
      </c>
      <c r="O2" s="117" t="s">
        <v>328</v>
      </c>
      <c r="P2" s="117" t="s">
        <v>329</v>
      </c>
      <c r="Q2" s="117" t="s">
        <v>330</v>
      </c>
      <c r="R2" s="117" t="s">
        <v>328</v>
      </c>
      <c r="S2" s="117" t="s">
        <v>329</v>
      </c>
      <c r="T2" s="117" t="s">
        <v>330</v>
      </c>
      <c r="U2" s="117" t="s">
        <v>331</v>
      </c>
      <c r="V2" s="117" t="s">
        <v>332</v>
      </c>
      <c r="W2" s="117" t="s">
        <v>333</v>
      </c>
      <c r="X2" s="117" t="s">
        <v>334</v>
      </c>
      <c r="Y2" s="117" t="s">
        <v>335</v>
      </c>
      <c r="Z2" s="117" t="s">
        <v>333</v>
      </c>
      <c r="AA2" s="117" t="s">
        <v>334</v>
      </c>
      <c r="AB2" s="117" t="s">
        <v>335</v>
      </c>
      <c r="AC2" s="117" t="s">
        <v>48</v>
      </c>
      <c r="AD2" s="117" t="s">
        <v>49</v>
      </c>
      <c r="AE2" s="117" t="s">
        <v>336</v>
      </c>
      <c r="AF2" s="117" t="s">
        <v>337</v>
      </c>
      <c r="AG2" s="117" t="s">
        <v>338</v>
      </c>
      <c r="AH2" s="117" t="s">
        <v>339</v>
      </c>
      <c r="AI2" s="117" t="s">
        <v>340</v>
      </c>
      <c r="AJ2" s="37" t="s">
        <v>877</v>
      </c>
      <c r="AK2" s="37" t="s">
        <v>878</v>
      </c>
      <c r="AL2" s="37" t="s">
        <v>879</v>
      </c>
      <c r="AM2" s="37" t="s">
        <v>880</v>
      </c>
      <c r="AN2" s="37" t="s">
        <v>881</v>
      </c>
      <c r="AO2" s="37" t="s">
        <v>876</v>
      </c>
      <c r="AP2" s="141"/>
      <c r="AQ2" s="141"/>
      <c r="AR2" s="146"/>
      <c r="AS2" s="141"/>
      <c r="AT2" s="141"/>
      <c r="AU2" s="118" t="s">
        <v>341</v>
      </c>
      <c r="AV2" s="118" t="s">
        <v>342</v>
      </c>
      <c r="AW2" s="118" t="s">
        <v>343</v>
      </c>
      <c r="AX2" s="141"/>
      <c r="AY2" s="141"/>
      <c r="AZ2" s="141"/>
      <c r="BA2" s="153"/>
      <c r="BB2" s="153"/>
    </row>
    <row r="3" spans="1:54" ht="141.75">
      <c r="A3" s="134"/>
      <c r="B3" s="136" t="s">
        <v>1750</v>
      </c>
      <c r="C3" s="136" t="s">
        <v>1751</v>
      </c>
      <c r="D3" s="139" t="s">
        <v>1751</v>
      </c>
      <c r="E3" s="139" t="s">
        <v>1751</v>
      </c>
      <c r="F3" s="139" t="s">
        <v>1752</v>
      </c>
      <c r="G3" s="139" t="s">
        <v>1753</v>
      </c>
      <c r="H3" s="134" t="s">
        <v>1751</v>
      </c>
      <c r="I3" s="134" t="s">
        <v>1751</v>
      </c>
      <c r="J3" s="134" t="s">
        <v>1795</v>
      </c>
      <c r="K3" s="136" t="s">
        <v>1751</v>
      </c>
      <c r="L3" s="136" t="s">
        <v>1751</v>
      </c>
      <c r="M3" s="136" t="s">
        <v>1754</v>
      </c>
      <c r="N3" s="137" t="s">
        <v>1755</v>
      </c>
      <c r="O3" s="137" t="s">
        <v>1755</v>
      </c>
      <c r="P3" s="137" t="s">
        <v>1755</v>
      </c>
      <c r="Q3" s="137" t="s">
        <v>1755</v>
      </c>
      <c r="R3" s="137" t="s">
        <v>1755</v>
      </c>
      <c r="S3" s="137" t="s">
        <v>1755</v>
      </c>
      <c r="T3" s="137" t="s">
        <v>1755</v>
      </c>
      <c r="U3" s="137" t="s">
        <v>1755</v>
      </c>
      <c r="V3" s="137" t="s">
        <v>1755</v>
      </c>
      <c r="W3" s="137" t="s">
        <v>1755</v>
      </c>
      <c r="X3" s="137" t="s">
        <v>1755</v>
      </c>
      <c r="Y3" s="137" t="s">
        <v>1755</v>
      </c>
      <c r="Z3" s="137" t="s">
        <v>1755</v>
      </c>
      <c r="AA3" s="137" t="s">
        <v>1755</v>
      </c>
      <c r="AB3" s="137" t="s">
        <v>1755</v>
      </c>
      <c r="AC3" s="137" t="s">
        <v>1755</v>
      </c>
      <c r="AD3" s="137" t="s">
        <v>1755</v>
      </c>
      <c r="AE3" s="137" t="s">
        <v>1755</v>
      </c>
      <c r="AF3" s="137" t="s">
        <v>1755</v>
      </c>
      <c r="AG3" s="137" t="s">
        <v>1755</v>
      </c>
      <c r="AH3" s="137" t="s">
        <v>1756</v>
      </c>
      <c r="AI3" s="137" t="s">
        <v>1756</v>
      </c>
      <c r="AJ3" s="137" t="s">
        <v>1755</v>
      </c>
      <c r="AK3" s="137" t="s">
        <v>1755</v>
      </c>
      <c r="AL3" s="137" t="s">
        <v>1755</v>
      </c>
      <c r="AM3" s="137" t="s">
        <v>1755</v>
      </c>
      <c r="AN3" s="137" t="s">
        <v>1755</v>
      </c>
      <c r="AO3" s="137" t="s">
        <v>1755</v>
      </c>
      <c r="AP3" s="137" t="s">
        <v>1755</v>
      </c>
      <c r="AQ3" s="137" t="s">
        <v>1755</v>
      </c>
      <c r="AR3" s="137" t="s">
        <v>1755</v>
      </c>
      <c r="AS3" s="137" t="s">
        <v>1755</v>
      </c>
      <c r="AT3" s="137" t="s">
        <v>1755</v>
      </c>
      <c r="AU3" s="138" t="s">
        <v>1755</v>
      </c>
      <c r="AV3" s="138" t="s">
        <v>1755</v>
      </c>
      <c r="AW3" s="138" t="s">
        <v>1755</v>
      </c>
      <c r="AX3" s="138" t="s">
        <v>1755</v>
      </c>
      <c r="AY3" s="136" t="s">
        <v>1756</v>
      </c>
      <c r="AZ3" s="134" t="s">
        <v>1794</v>
      </c>
      <c r="BA3" s="134" t="s">
        <v>1752</v>
      </c>
      <c r="BB3" s="134" t="s">
        <v>1752</v>
      </c>
    </row>
    <row r="4" spans="1:54">
      <c r="A4" s="134"/>
      <c r="B4" s="136">
        <v>1</v>
      </c>
      <c r="C4" s="136">
        <v>2</v>
      </c>
      <c r="D4" s="136">
        <v>3</v>
      </c>
      <c r="E4" s="136">
        <v>4</v>
      </c>
      <c r="F4" s="136">
        <v>5</v>
      </c>
      <c r="G4" s="136">
        <v>6</v>
      </c>
      <c r="H4" s="136">
        <v>7</v>
      </c>
      <c r="I4" s="136">
        <v>8</v>
      </c>
      <c r="J4" s="136">
        <v>9</v>
      </c>
      <c r="K4" s="136">
        <v>10</v>
      </c>
      <c r="L4" s="136">
        <v>11</v>
      </c>
      <c r="M4" s="136">
        <v>12</v>
      </c>
      <c r="N4" s="136">
        <v>13</v>
      </c>
      <c r="O4" s="136">
        <v>14</v>
      </c>
      <c r="P4" s="136">
        <v>15</v>
      </c>
      <c r="Q4" s="136">
        <v>16</v>
      </c>
      <c r="R4" s="136">
        <v>17</v>
      </c>
      <c r="S4" s="136">
        <v>18</v>
      </c>
      <c r="T4" s="136">
        <v>19</v>
      </c>
      <c r="U4" s="136">
        <v>20</v>
      </c>
      <c r="V4" s="136">
        <v>21</v>
      </c>
      <c r="W4" s="136">
        <v>22</v>
      </c>
      <c r="X4" s="136">
        <v>23</v>
      </c>
      <c r="Y4" s="136">
        <v>24</v>
      </c>
      <c r="Z4" s="136">
        <v>25</v>
      </c>
      <c r="AA4" s="136">
        <v>26</v>
      </c>
      <c r="AB4" s="136">
        <v>27</v>
      </c>
      <c r="AC4" s="136">
        <v>28</v>
      </c>
      <c r="AD4" s="136">
        <v>29</v>
      </c>
      <c r="AE4" s="136">
        <v>30</v>
      </c>
      <c r="AF4" s="136">
        <v>31</v>
      </c>
      <c r="AG4" s="136">
        <v>32</v>
      </c>
      <c r="AH4" s="136">
        <v>33</v>
      </c>
      <c r="AI4" s="136">
        <v>34</v>
      </c>
      <c r="AJ4" s="136">
        <v>35</v>
      </c>
      <c r="AK4" s="136">
        <v>36</v>
      </c>
      <c r="AL4" s="136">
        <v>37</v>
      </c>
      <c r="AM4" s="136">
        <v>38</v>
      </c>
      <c r="AN4" s="136">
        <v>39</v>
      </c>
      <c r="AO4" s="136">
        <v>40</v>
      </c>
      <c r="AP4" s="136">
        <v>41</v>
      </c>
      <c r="AQ4" s="136">
        <v>42</v>
      </c>
      <c r="AR4" s="136">
        <v>43</v>
      </c>
      <c r="AS4" s="136">
        <v>44</v>
      </c>
      <c r="AT4" s="136">
        <v>45</v>
      </c>
      <c r="AU4" s="136">
        <v>46</v>
      </c>
      <c r="AV4" s="136">
        <v>47</v>
      </c>
      <c r="AW4" s="136">
        <v>48</v>
      </c>
      <c r="AX4" s="136">
        <v>49</v>
      </c>
      <c r="AY4" s="136">
        <v>50</v>
      </c>
      <c r="AZ4" s="136">
        <v>51</v>
      </c>
      <c r="BA4" s="136">
        <v>52</v>
      </c>
      <c r="BB4" s="136">
        <v>53</v>
      </c>
    </row>
    <row r="5" spans="1:54">
      <c r="A5" s="124">
        <v>241</v>
      </c>
      <c r="B5" s="35" t="s">
        <v>360</v>
      </c>
      <c r="C5" s="35" t="s">
        <v>1718</v>
      </c>
      <c r="D5" s="35" t="s">
        <v>1131</v>
      </c>
      <c r="E5" s="35" t="s">
        <v>1131</v>
      </c>
      <c r="F5" s="35" t="s">
        <v>1131</v>
      </c>
      <c r="G5" s="35" t="s">
        <v>1131</v>
      </c>
      <c r="H5" s="35" t="s">
        <v>1672</v>
      </c>
      <c r="I5" s="35" t="s">
        <v>1680</v>
      </c>
      <c r="J5" s="124" t="str">
        <f>IFERROR(VLOOKUP(M5,'Tabel Reporting SAP'!O:AF,18,0),"")</f>
        <v>PO</v>
      </c>
      <c r="K5" s="35" t="s">
        <v>11</v>
      </c>
      <c r="L5" s="35" t="s">
        <v>1111</v>
      </c>
      <c r="M5" s="35" t="s">
        <v>1371</v>
      </c>
      <c r="N5" s="35">
        <v>0</v>
      </c>
      <c r="O5" s="35">
        <v>4335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4170</v>
      </c>
      <c r="X5" s="35">
        <v>3809</v>
      </c>
      <c r="Y5" s="35">
        <v>0</v>
      </c>
      <c r="Z5" s="35">
        <v>0</v>
      </c>
      <c r="AA5" s="35">
        <v>0</v>
      </c>
      <c r="AB5" s="35">
        <v>0</v>
      </c>
      <c r="AC5" s="35">
        <v>36</v>
      </c>
      <c r="AD5" s="35">
        <v>0</v>
      </c>
      <c r="AE5" s="35">
        <v>0</v>
      </c>
      <c r="AF5" s="35">
        <v>0</v>
      </c>
      <c r="AG5" s="35">
        <v>288</v>
      </c>
      <c r="AI5" s="35" t="s">
        <v>1482</v>
      </c>
      <c r="AJ5" s="35">
        <v>0</v>
      </c>
      <c r="AK5" s="35">
        <v>0</v>
      </c>
      <c r="AL5" s="35">
        <v>1</v>
      </c>
      <c r="AM5" s="35">
        <v>0</v>
      </c>
      <c r="AN5" s="35">
        <v>0</v>
      </c>
      <c r="AO5" s="35">
        <v>1</v>
      </c>
      <c r="AP5" s="35">
        <f t="shared" ref="AP5:AP68" si="0">SUM(N5:V5)</f>
        <v>4335</v>
      </c>
      <c r="AQ5" s="35">
        <f>SUM(W3:AB3)</f>
        <v>0</v>
      </c>
      <c r="AR5" s="35">
        <v>130</v>
      </c>
      <c r="AS5" s="35">
        <v>0</v>
      </c>
      <c r="AT5" s="35">
        <v>997.4</v>
      </c>
      <c r="AU5" s="35">
        <v>650824946</v>
      </c>
      <c r="AV5" s="35">
        <v>145825997</v>
      </c>
      <c r="AW5" s="35">
        <v>796650943</v>
      </c>
      <c r="AX5" s="35">
        <v>2766149.107638889</v>
      </c>
      <c r="AY5" t="s">
        <v>1764</v>
      </c>
      <c r="AZ5" s="35" t="str">
        <f t="shared" ref="AZ5:AZ68" si="1">IF(ISBLANK(I5),IF(ISBLANK(H5),IF(AND(ISBLANK(BA5),ISBLANK(BB5)),"USULAN","DONE DRM"),"PELIMPAHAN"),"PO/SP")</f>
        <v>PO/SP</v>
      </c>
      <c r="BA5" s="131">
        <v>44621</v>
      </c>
      <c r="BB5" s="131">
        <v>44681</v>
      </c>
    </row>
    <row r="6" spans="1:54">
      <c r="A6" s="124">
        <v>184</v>
      </c>
      <c r="B6" s="35" t="s">
        <v>360</v>
      </c>
      <c r="C6" s="35" t="s">
        <v>1718</v>
      </c>
      <c r="D6" s="35" t="s">
        <v>1131</v>
      </c>
      <c r="E6" s="35" t="s">
        <v>1131</v>
      </c>
      <c r="F6" s="35" t="s">
        <v>1131</v>
      </c>
      <c r="G6" s="35" t="s">
        <v>1131</v>
      </c>
      <c r="H6" s="35" t="s">
        <v>1664</v>
      </c>
      <c r="J6" s="124" t="str">
        <f>IFERROR(VLOOKUP(M6,'Tabel Reporting SAP'!O:AF,18,0),"")</f>
        <v/>
      </c>
      <c r="K6" s="35" t="s">
        <v>6</v>
      </c>
      <c r="L6" s="35" t="s">
        <v>302</v>
      </c>
      <c r="M6" s="35" t="s">
        <v>1314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12000</v>
      </c>
      <c r="X6" s="35">
        <v>2200</v>
      </c>
      <c r="Y6" s="35">
        <v>0</v>
      </c>
      <c r="Z6" s="35">
        <v>0</v>
      </c>
      <c r="AA6" s="35">
        <v>0</v>
      </c>
      <c r="AB6" s="35">
        <v>0</v>
      </c>
      <c r="AC6" s="35">
        <v>22</v>
      </c>
      <c r="AD6" s="35">
        <v>0</v>
      </c>
      <c r="AE6" s="35">
        <v>0</v>
      </c>
      <c r="AF6" s="35">
        <v>0</v>
      </c>
      <c r="AG6" s="35">
        <v>176</v>
      </c>
      <c r="AI6" s="35" t="s">
        <v>1553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f t="shared" si="0"/>
        <v>0</v>
      </c>
      <c r="AQ6" s="35">
        <f>SUM(W5:AB5)</f>
        <v>7979</v>
      </c>
      <c r="AR6" s="35">
        <v>16</v>
      </c>
      <c r="AS6" s="35">
        <v>0</v>
      </c>
      <c r="AT6" s="35">
        <v>1775</v>
      </c>
      <c r="AU6" s="35">
        <v>442212873</v>
      </c>
      <c r="AV6" s="35">
        <v>100561093</v>
      </c>
      <c r="AW6" s="35">
        <v>542773966</v>
      </c>
      <c r="AX6" s="35">
        <v>3083942.9886363638</v>
      </c>
      <c r="AY6" t="s">
        <v>1781</v>
      </c>
      <c r="AZ6" s="35" t="str">
        <f t="shared" si="1"/>
        <v>PELIMPAHAN</v>
      </c>
      <c r="BA6" s="131">
        <v>44602</v>
      </c>
      <c r="BB6" s="131">
        <v>44691</v>
      </c>
    </row>
    <row r="7" spans="1:54">
      <c r="A7" s="124">
        <v>185</v>
      </c>
      <c r="B7" s="35" t="s">
        <v>360</v>
      </c>
      <c r="C7" s="35" t="s">
        <v>1718</v>
      </c>
      <c r="D7" s="35" t="s">
        <v>1131</v>
      </c>
      <c r="E7" s="35" t="s">
        <v>1131</v>
      </c>
      <c r="F7" s="35" t="s">
        <v>1131</v>
      </c>
      <c r="G7" s="35" t="s">
        <v>1131</v>
      </c>
      <c r="H7" s="35" t="s">
        <v>1664</v>
      </c>
      <c r="J7" s="124" t="str">
        <f>IFERROR(VLOOKUP(M7,'Tabel Reporting SAP'!O:AF,18,0),"")</f>
        <v/>
      </c>
      <c r="K7" s="35" t="s">
        <v>6</v>
      </c>
      <c r="L7" s="35" t="s">
        <v>302</v>
      </c>
      <c r="M7" s="35" t="s">
        <v>1315</v>
      </c>
      <c r="N7" s="35">
        <v>40</v>
      </c>
      <c r="O7" s="35">
        <v>0</v>
      </c>
      <c r="P7" s="35">
        <v>30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8000</v>
      </c>
      <c r="X7" s="35">
        <v>6870</v>
      </c>
      <c r="Y7" s="35">
        <v>0</v>
      </c>
      <c r="Z7" s="35">
        <v>0</v>
      </c>
      <c r="AA7" s="35">
        <v>0</v>
      </c>
      <c r="AB7" s="35">
        <v>0</v>
      </c>
      <c r="AC7" s="35">
        <v>33</v>
      </c>
      <c r="AD7" s="35">
        <v>0</v>
      </c>
      <c r="AE7" s="35">
        <v>0</v>
      </c>
      <c r="AF7" s="35">
        <v>0</v>
      </c>
      <c r="AG7" s="35">
        <v>264</v>
      </c>
      <c r="AI7" s="35" t="s">
        <v>1554</v>
      </c>
      <c r="AJ7" s="35">
        <v>0</v>
      </c>
      <c r="AK7" s="35">
        <v>0</v>
      </c>
      <c r="AL7" s="35">
        <v>1</v>
      </c>
      <c r="AM7" s="35">
        <v>0</v>
      </c>
      <c r="AN7" s="35">
        <v>0</v>
      </c>
      <c r="AO7" s="35">
        <v>1</v>
      </c>
      <c r="AP7" s="35">
        <f t="shared" si="0"/>
        <v>70</v>
      </c>
      <c r="AQ7" s="35">
        <f t="shared" ref="AQ7:AQ68" si="2">SUM(W6:AB6)</f>
        <v>14200</v>
      </c>
      <c r="AR7" s="35">
        <v>116</v>
      </c>
      <c r="AS7" s="35">
        <v>0</v>
      </c>
      <c r="AT7" s="35">
        <v>1858.8</v>
      </c>
      <c r="AU7" s="35">
        <v>686971101</v>
      </c>
      <c r="AV7" s="35">
        <v>154443185</v>
      </c>
      <c r="AW7" s="35">
        <v>841414286</v>
      </c>
      <c r="AX7" s="35">
        <v>3187175.3257575757</v>
      </c>
      <c r="AY7" t="s">
        <v>1781</v>
      </c>
      <c r="AZ7" s="35" t="str">
        <f t="shared" si="1"/>
        <v>PELIMPAHAN</v>
      </c>
      <c r="BA7" s="131">
        <v>44602</v>
      </c>
      <c r="BB7" s="131">
        <v>44691</v>
      </c>
    </row>
    <row r="8" spans="1:54">
      <c r="A8" s="124">
        <v>237</v>
      </c>
      <c r="B8" s="35" t="s">
        <v>360</v>
      </c>
      <c r="C8" s="35" t="s">
        <v>1718</v>
      </c>
      <c r="D8" s="35" t="s">
        <v>1131</v>
      </c>
      <c r="E8" s="35" t="s">
        <v>1131</v>
      </c>
      <c r="F8" s="35" t="s">
        <v>1131</v>
      </c>
      <c r="G8" s="35" t="s">
        <v>1131</v>
      </c>
      <c r="H8" s="35" t="s">
        <v>1672</v>
      </c>
      <c r="I8" s="35" t="s">
        <v>1676</v>
      </c>
      <c r="J8" s="124" t="str">
        <f>IFERROR(VLOOKUP(M8,'Tabel Reporting SAP'!O:AF,18,0),"")</f>
        <v>PO</v>
      </c>
      <c r="K8" s="35" t="s">
        <v>11</v>
      </c>
      <c r="L8" s="35" t="s">
        <v>1109</v>
      </c>
      <c r="M8" s="35" t="s">
        <v>1367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4000</v>
      </c>
      <c r="X8" s="35">
        <v>3510</v>
      </c>
      <c r="Y8" s="35">
        <v>0</v>
      </c>
      <c r="Z8" s="35">
        <v>0</v>
      </c>
      <c r="AA8" s="35">
        <v>0</v>
      </c>
      <c r="AB8" s="35">
        <v>0</v>
      </c>
      <c r="AC8" s="35">
        <v>18</v>
      </c>
      <c r="AD8" s="35">
        <v>0</v>
      </c>
      <c r="AE8" s="35">
        <v>0</v>
      </c>
      <c r="AF8" s="35">
        <v>0</v>
      </c>
      <c r="AG8" s="35">
        <v>144</v>
      </c>
      <c r="AI8" s="35" t="s">
        <v>1594</v>
      </c>
      <c r="AJ8" s="35">
        <v>0</v>
      </c>
      <c r="AK8" s="35">
        <v>0</v>
      </c>
      <c r="AL8" s="35">
        <v>0</v>
      </c>
      <c r="AM8" s="35">
        <v>0</v>
      </c>
      <c r="AN8" s="35">
        <v>0</v>
      </c>
      <c r="AO8" s="35">
        <v>0</v>
      </c>
      <c r="AP8" s="35">
        <f t="shared" si="0"/>
        <v>0</v>
      </c>
      <c r="AQ8" s="35">
        <f t="shared" si="2"/>
        <v>14870</v>
      </c>
      <c r="AR8" s="35">
        <v>36</v>
      </c>
      <c r="AS8" s="35">
        <v>0</v>
      </c>
      <c r="AT8" s="35">
        <v>938.80000000000007</v>
      </c>
      <c r="AU8" s="35">
        <v>323516797</v>
      </c>
      <c r="AV8" s="35">
        <v>66206627</v>
      </c>
      <c r="AW8" s="35">
        <v>389723424</v>
      </c>
      <c r="AX8" s="35">
        <v>2706412.6666666665</v>
      </c>
      <c r="AY8" t="s">
        <v>1781</v>
      </c>
      <c r="AZ8" s="35" t="str">
        <f t="shared" si="1"/>
        <v>PO/SP</v>
      </c>
      <c r="BA8" s="131">
        <v>44625</v>
      </c>
      <c r="BB8" s="131">
        <v>44685</v>
      </c>
    </row>
    <row r="9" spans="1:54">
      <c r="A9" s="124">
        <v>359</v>
      </c>
      <c r="B9" s="3" t="s">
        <v>1719</v>
      </c>
      <c r="C9" s="132" t="s">
        <v>1720</v>
      </c>
      <c r="D9" s="3" t="s">
        <v>1729</v>
      </c>
      <c r="E9" s="3" t="s">
        <v>1730</v>
      </c>
      <c r="F9" s="3" t="s">
        <v>1743</v>
      </c>
      <c r="G9" s="6">
        <v>63263021</v>
      </c>
      <c r="H9" s="3" t="s">
        <v>1749</v>
      </c>
      <c r="J9" s="124" t="str">
        <f>IFERROR(VLOOKUP(M9,'Tabel Reporting SAP'!O:AF,18,0),"")</f>
        <v/>
      </c>
      <c r="K9" s="3" t="s">
        <v>6</v>
      </c>
      <c r="L9" s="3" t="s">
        <v>1119</v>
      </c>
      <c r="M9" s="3" t="s">
        <v>1697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f ca="1">RANDBETWEEN(500,1000)</f>
        <v>700</v>
      </c>
      <c r="X9" s="35">
        <f ca="1">RANDBETWEEN(500,2000)</f>
        <v>1264</v>
      </c>
      <c r="Y9" s="35">
        <v>0</v>
      </c>
      <c r="Z9" s="35">
        <v>0</v>
      </c>
      <c r="AA9" s="35">
        <v>0</v>
      </c>
      <c r="AB9" s="35">
        <v>0</v>
      </c>
      <c r="AC9" s="132">
        <v>1</v>
      </c>
      <c r="AD9" s="35">
        <v>0</v>
      </c>
      <c r="AE9" s="35">
        <v>0</v>
      </c>
      <c r="AF9" s="35">
        <v>0</v>
      </c>
      <c r="AG9" s="132">
        <f>AC9*8</f>
        <v>8</v>
      </c>
      <c r="AJ9" s="35">
        <v>0</v>
      </c>
      <c r="AK9" s="35">
        <v>0</v>
      </c>
      <c r="AL9" s="35">
        <v>0</v>
      </c>
      <c r="AM9" s="35">
        <v>0</v>
      </c>
      <c r="AN9" s="35">
        <v>0</v>
      </c>
      <c r="AO9" s="35">
        <v>0</v>
      </c>
      <c r="AP9" s="35">
        <f t="shared" si="0"/>
        <v>0</v>
      </c>
      <c r="AQ9" s="35">
        <f t="shared" si="2"/>
        <v>7510</v>
      </c>
      <c r="AR9" s="35">
        <v>55</v>
      </c>
      <c r="AS9" s="35">
        <v>0</v>
      </c>
      <c r="AT9" s="35">
        <v>314</v>
      </c>
      <c r="AU9" s="35">
        <v>26570469</v>
      </c>
      <c r="AV9" s="133">
        <v>36692552</v>
      </c>
      <c r="AW9" s="6">
        <v>63263021</v>
      </c>
      <c r="AX9" s="35">
        <f>SUM(AW9/AG9)</f>
        <v>7907877.625</v>
      </c>
      <c r="AY9" t="s">
        <v>1781</v>
      </c>
      <c r="AZ9" s="35" t="str">
        <f t="shared" si="1"/>
        <v>PELIMPAHAN</v>
      </c>
      <c r="BA9" s="131">
        <v>44636</v>
      </c>
      <c r="BB9" s="131">
        <v>44696</v>
      </c>
    </row>
    <row r="10" spans="1:54">
      <c r="A10" s="124">
        <v>360</v>
      </c>
      <c r="B10" s="3" t="s">
        <v>1719</v>
      </c>
      <c r="C10" s="132" t="s">
        <v>1720</v>
      </c>
      <c r="D10" s="3" t="s">
        <v>1729</v>
      </c>
      <c r="E10" s="3" t="s">
        <v>1730</v>
      </c>
      <c r="F10" s="3" t="s">
        <v>1743</v>
      </c>
      <c r="G10" s="6">
        <v>178372077</v>
      </c>
      <c r="H10" s="3" t="s">
        <v>1749</v>
      </c>
      <c r="J10" s="124" t="str">
        <f>IFERROR(VLOOKUP(M10,'Tabel Reporting SAP'!O:AF,18,0),"")</f>
        <v/>
      </c>
      <c r="K10" s="3" t="s">
        <v>6</v>
      </c>
      <c r="L10" s="3" t="s">
        <v>1119</v>
      </c>
      <c r="M10" s="3" t="s">
        <v>1698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f ca="1">RANDBETWEEN(500,1000)</f>
        <v>715</v>
      </c>
      <c r="X10" s="35">
        <f ca="1">RANDBETWEEN(500,2000)</f>
        <v>1024</v>
      </c>
      <c r="Y10" s="35">
        <v>0</v>
      </c>
      <c r="Z10" s="35">
        <v>0</v>
      </c>
      <c r="AA10" s="35">
        <v>0</v>
      </c>
      <c r="AB10" s="35">
        <v>0</v>
      </c>
      <c r="AC10" s="132">
        <v>1</v>
      </c>
      <c r="AD10" s="35">
        <v>0</v>
      </c>
      <c r="AE10" s="35">
        <v>0</v>
      </c>
      <c r="AF10" s="35">
        <v>0</v>
      </c>
      <c r="AG10" s="132">
        <f>AC10*8</f>
        <v>8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f t="shared" si="0"/>
        <v>0</v>
      </c>
      <c r="AQ10" s="35">
        <f t="shared" ca="1" si="2"/>
        <v>1964</v>
      </c>
      <c r="AR10" s="35">
        <v>29</v>
      </c>
      <c r="AS10" s="35">
        <v>0</v>
      </c>
      <c r="AT10" s="35">
        <v>163</v>
      </c>
      <c r="AU10" s="35">
        <v>74916273</v>
      </c>
      <c r="AV10" s="133">
        <v>103455804</v>
      </c>
      <c r="AW10" s="6">
        <v>178372077</v>
      </c>
      <c r="AX10" s="35">
        <f>SUM(AW10/AG10)</f>
        <v>22296509.625</v>
      </c>
      <c r="AY10" t="s">
        <v>1781</v>
      </c>
      <c r="AZ10" s="35" t="str">
        <f t="shared" si="1"/>
        <v>PELIMPAHAN</v>
      </c>
      <c r="BA10" s="131">
        <v>44594</v>
      </c>
      <c r="BB10" s="131">
        <v>44654</v>
      </c>
    </row>
    <row r="11" spans="1:54">
      <c r="A11" s="124">
        <v>361</v>
      </c>
      <c r="B11" s="3" t="s">
        <v>1719</v>
      </c>
      <c r="C11" s="132" t="s">
        <v>1720</v>
      </c>
      <c r="D11" s="3" t="s">
        <v>1729</v>
      </c>
      <c r="E11" s="3" t="s">
        <v>1730</v>
      </c>
      <c r="F11" s="3" t="s">
        <v>1743</v>
      </c>
      <c r="G11" s="6">
        <v>76635576</v>
      </c>
      <c r="H11" s="3" t="s">
        <v>1749</v>
      </c>
      <c r="J11" s="124" t="str">
        <f>IFERROR(VLOOKUP(M11,'Tabel Reporting SAP'!O:AF,18,0),"")</f>
        <v/>
      </c>
      <c r="K11" s="3" t="s">
        <v>6</v>
      </c>
      <c r="L11" s="3" t="s">
        <v>1084</v>
      </c>
      <c r="M11" s="3" t="s">
        <v>1699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f ca="1">RANDBETWEEN(500,1000)</f>
        <v>872</v>
      </c>
      <c r="X11" s="35">
        <f ca="1">RANDBETWEEN(500,2000)</f>
        <v>1199</v>
      </c>
      <c r="Y11" s="35">
        <v>0</v>
      </c>
      <c r="Z11" s="35">
        <v>0</v>
      </c>
      <c r="AA11" s="35">
        <v>0</v>
      </c>
      <c r="AB11" s="35">
        <v>0</v>
      </c>
      <c r="AC11" s="132">
        <v>1</v>
      </c>
      <c r="AD11" s="35">
        <v>0</v>
      </c>
      <c r="AE11" s="35">
        <v>0</v>
      </c>
      <c r="AF11" s="35">
        <v>0</v>
      </c>
      <c r="AG11" s="132">
        <f>AC11*8</f>
        <v>8</v>
      </c>
      <c r="AJ11" s="35">
        <v>0</v>
      </c>
      <c r="AK11" s="35">
        <v>0</v>
      </c>
      <c r="AL11" s="35">
        <v>0</v>
      </c>
      <c r="AM11" s="35">
        <v>0</v>
      </c>
      <c r="AN11" s="35">
        <v>0</v>
      </c>
      <c r="AO11" s="35">
        <v>0</v>
      </c>
      <c r="AP11" s="35">
        <f t="shared" si="0"/>
        <v>0</v>
      </c>
      <c r="AQ11" s="35">
        <f t="shared" ca="1" si="2"/>
        <v>1739</v>
      </c>
      <c r="AR11" s="35">
        <v>30</v>
      </c>
      <c r="AS11" s="35">
        <v>0</v>
      </c>
      <c r="AT11" s="35">
        <v>172</v>
      </c>
      <c r="AU11" s="35">
        <v>32186942</v>
      </c>
      <c r="AV11" s="133">
        <v>44448634</v>
      </c>
      <c r="AW11" s="6">
        <v>76635576</v>
      </c>
      <c r="AX11" s="35">
        <f>SUM(AW11/AG11)</f>
        <v>9579447</v>
      </c>
      <c r="AY11" t="s">
        <v>1781</v>
      </c>
      <c r="AZ11" s="35" t="str">
        <f t="shared" si="1"/>
        <v>PELIMPAHAN</v>
      </c>
      <c r="BA11" s="131">
        <v>44633</v>
      </c>
      <c r="BB11" s="131">
        <v>44693</v>
      </c>
    </row>
    <row r="12" spans="1:54">
      <c r="A12" s="124">
        <v>362</v>
      </c>
      <c r="B12" s="3" t="s">
        <v>1719</v>
      </c>
      <c r="C12" s="132" t="s">
        <v>1720</v>
      </c>
      <c r="D12" s="3" t="s">
        <v>1729</v>
      </c>
      <c r="E12" s="3" t="s">
        <v>1730</v>
      </c>
      <c r="F12" s="3" t="s">
        <v>1743</v>
      </c>
      <c r="G12" s="6">
        <v>291634064</v>
      </c>
      <c r="H12" s="3" t="s">
        <v>1749</v>
      </c>
      <c r="J12" s="124" t="str">
        <f>IFERROR(VLOOKUP(M12,'Tabel Reporting SAP'!O:AF,18,0),"")</f>
        <v/>
      </c>
      <c r="K12" s="3" t="s">
        <v>6</v>
      </c>
      <c r="L12" s="3" t="s">
        <v>1084</v>
      </c>
      <c r="M12" s="3" t="s">
        <v>1700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f ca="1">RANDBETWEEN(500,1000)</f>
        <v>865</v>
      </c>
      <c r="X12" s="35">
        <f ca="1">RANDBETWEEN(500,2000)</f>
        <v>749</v>
      </c>
      <c r="Y12" s="35">
        <v>0</v>
      </c>
      <c r="Z12" s="35">
        <v>0</v>
      </c>
      <c r="AA12" s="35">
        <v>0</v>
      </c>
      <c r="AB12" s="35">
        <v>0</v>
      </c>
      <c r="AC12" s="132">
        <v>1</v>
      </c>
      <c r="AD12" s="35">
        <v>0</v>
      </c>
      <c r="AE12" s="35">
        <v>0</v>
      </c>
      <c r="AF12" s="35">
        <v>0</v>
      </c>
      <c r="AG12" s="132">
        <f>AC12*8</f>
        <v>8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f t="shared" si="0"/>
        <v>0</v>
      </c>
      <c r="AQ12" s="35">
        <f t="shared" ca="1" si="2"/>
        <v>2071</v>
      </c>
      <c r="AR12" s="35">
        <v>54</v>
      </c>
      <c r="AS12" s="35">
        <v>0</v>
      </c>
      <c r="AT12" s="35">
        <v>305</v>
      </c>
      <c r="AU12" s="35">
        <v>122486307</v>
      </c>
      <c r="AV12" s="133">
        <v>169147757</v>
      </c>
      <c r="AW12" s="6">
        <v>291634064</v>
      </c>
      <c r="AX12" s="35">
        <f>SUM(AW12/AG12)</f>
        <v>36454258</v>
      </c>
      <c r="AY12" t="s">
        <v>1781</v>
      </c>
      <c r="AZ12" s="35" t="str">
        <f t="shared" si="1"/>
        <v>PELIMPAHAN</v>
      </c>
      <c r="BA12" s="131">
        <v>44608</v>
      </c>
      <c r="BB12" s="131">
        <v>44668</v>
      </c>
    </row>
    <row r="13" spans="1:54">
      <c r="A13" s="124">
        <v>239</v>
      </c>
      <c r="B13" s="35" t="s">
        <v>360</v>
      </c>
      <c r="C13" s="35" t="s">
        <v>1718</v>
      </c>
      <c r="D13" s="35" t="s">
        <v>1131</v>
      </c>
      <c r="E13" s="35" t="s">
        <v>1131</v>
      </c>
      <c r="F13" s="35" t="s">
        <v>1131</v>
      </c>
      <c r="G13" s="35" t="s">
        <v>1131</v>
      </c>
      <c r="H13" s="35" t="s">
        <v>1672</v>
      </c>
      <c r="I13" s="35" t="s">
        <v>1678</v>
      </c>
      <c r="J13" s="124" t="str">
        <f>IFERROR(VLOOKUP(M13,'Tabel Reporting SAP'!O:AF,18,0),"")</f>
        <v>PO</v>
      </c>
      <c r="K13" s="35" t="s">
        <v>11</v>
      </c>
      <c r="L13" s="35" t="s">
        <v>1110</v>
      </c>
      <c r="M13" s="35" t="s">
        <v>1369</v>
      </c>
      <c r="N13" s="35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4828</v>
      </c>
      <c r="X13" s="35">
        <v>4855</v>
      </c>
      <c r="Y13" s="35">
        <v>0</v>
      </c>
      <c r="Z13" s="35">
        <v>0</v>
      </c>
      <c r="AA13" s="35">
        <v>0</v>
      </c>
      <c r="AB13" s="35">
        <v>0</v>
      </c>
      <c r="AC13" s="35">
        <v>21</v>
      </c>
      <c r="AD13" s="35">
        <v>0</v>
      </c>
      <c r="AE13" s="35">
        <v>0</v>
      </c>
      <c r="AF13" s="35">
        <v>0</v>
      </c>
      <c r="AG13" s="35">
        <v>168</v>
      </c>
      <c r="AI13" s="35" t="s">
        <v>1596</v>
      </c>
      <c r="AJ13" s="35">
        <v>0</v>
      </c>
      <c r="AK13" s="35">
        <v>0</v>
      </c>
      <c r="AL13" s="35">
        <v>0</v>
      </c>
      <c r="AM13" s="35">
        <v>0</v>
      </c>
      <c r="AN13" s="35">
        <v>0</v>
      </c>
      <c r="AO13" s="35">
        <v>0</v>
      </c>
      <c r="AP13" s="35">
        <f t="shared" si="0"/>
        <v>0</v>
      </c>
      <c r="AQ13" s="35">
        <f t="shared" ca="1" si="2"/>
        <v>1614</v>
      </c>
      <c r="AR13" s="35">
        <v>80</v>
      </c>
      <c r="AS13" s="35">
        <v>0</v>
      </c>
      <c r="AT13" s="35">
        <v>1210.3999999999999</v>
      </c>
      <c r="AU13" s="35">
        <v>438680326</v>
      </c>
      <c r="AV13" s="35">
        <v>88591494</v>
      </c>
      <c r="AW13" s="35">
        <v>527271820</v>
      </c>
      <c r="AX13" s="35">
        <v>3138522.7380952379</v>
      </c>
      <c r="AY13" t="s">
        <v>1763</v>
      </c>
      <c r="AZ13" s="35" t="str">
        <f t="shared" si="1"/>
        <v>PO/SP</v>
      </c>
      <c r="BA13" s="131">
        <v>44622</v>
      </c>
      <c r="BB13" s="131">
        <v>44682</v>
      </c>
    </row>
    <row r="14" spans="1:54">
      <c r="A14" s="124">
        <v>182</v>
      </c>
      <c r="B14" s="35" t="s">
        <v>360</v>
      </c>
      <c r="C14" s="35" t="s">
        <v>1718</v>
      </c>
      <c r="D14" s="35" t="s">
        <v>1131</v>
      </c>
      <c r="E14" s="35" t="s">
        <v>1131</v>
      </c>
      <c r="F14" s="35" t="s">
        <v>1131</v>
      </c>
      <c r="G14" s="35" t="s">
        <v>1131</v>
      </c>
      <c r="H14" s="35" t="s">
        <v>1664</v>
      </c>
      <c r="J14" s="124" t="str">
        <f>IFERROR(VLOOKUP(M14,'Tabel Reporting SAP'!O:AF,18,0),"")</f>
        <v/>
      </c>
      <c r="K14" s="35" t="s">
        <v>6</v>
      </c>
      <c r="L14" s="35" t="s">
        <v>1086</v>
      </c>
      <c r="M14" s="35" t="s">
        <v>1312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4651</v>
      </c>
      <c r="Y14" s="35">
        <v>0</v>
      </c>
      <c r="Z14" s="35">
        <v>0</v>
      </c>
      <c r="AA14" s="35">
        <v>0</v>
      </c>
      <c r="AB14" s="35">
        <v>0</v>
      </c>
      <c r="AC14" s="35">
        <v>29</v>
      </c>
      <c r="AD14" s="35">
        <v>0</v>
      </c>
      <c r="AE14" s="35">
        <v>0</v>
      </c>
      <c r="AF14" s="35">
        <v>0</v>
      </c>
      <c r="AG14" s="35">
        <v>232</v>
      </c>
      <c r="AI14" s="35" t="s">
        <v>1551</v>
      </c>
      <c r="AJ14" s="35">
        <v>0</v>
      </c>
      <c r="AK14" s="35">
        <v>0</v>
      </c>
      <c r="AL14" s="35">
        <v>0</v>
      </c>
      <c r="AM14" s="35">
        <v>0</v>
      </c>
      <c r="AN14" s="35">
        <v>0</v>
      </c>
      <c r="AO14" s="35">
        <v>0</v>
      </c>
      <c r="AP14" s="35">
        <f t="shared" si="0"/>
        <v>0</v>
      </c>
      <c r="AQ14" s="35">
        <f t="shared" si="2"/>
        <v>9683</v>
      </c>
      <c r="AR14" s="35">
        <v>53</v>
      </c>
      <c r="AS14" s="35">
        <v>0</v>
      </c>
      <c r="AT14" s="35">
        <v>581.4</v>
      </c>
      <c r="AU14" s="35">
        <v>263988013</v>
      </c>
      <c r="AV14" s="35">
        <v>49884155</v>
      </c>
      <c r="AW14" s="35">
        <v>313872168</v>
      </c>
      <c r="AX14" s="35">
        <v>1352897.2758620689</v>
      </c>
      <c r="AY14" t="s">
        <v>1791</v>
      </c>
      <c r="AZ14" s="35" t="str">
        <f t="shared" si="1"/>
        <v>PELIMPAHAN</v>
      </c>
      <c r="BA14" s="131">
        <v>44602</v>
      </c>
      <c r="BB14" s="131">
        <v>44691</v>
      </c>
    </row>
    <row r="15" spans="1:54">
      <c r="A15" s="124">
        <v>183</v>
      </c>
      <c r="B15" s="35" t="s">
        <v>360</v>
      </c>
      <c r="C15" s="35" t="s">
        <v>1718</v>
      </c>
      <c r="D15" s="35" t="s">
        <v>1131</v>
      </c>
      <c r="E15" s="35" t="s">
        <v>1131</v>
      </c>
      <c r="F15" s="35" t="s">
        <v>1131</v>
      </c>
      <c r="G15" s="35" t="s">
        <v>1131</v>
      </c>
      <c r="H15" s="35" t="s">
        <v>1664</v>
      </c>
      <c r="J15" s="124" t="str">
        <f>IFERROR(VLOOKUP(M15,'Tabel Reporting SAP'!O:AF,18,0),"")</f>
        <v/>
      </c>
      <c r="K15" s="35" t="s">
        <v>6</v>
      </c>
      <c r="L15" s="35" t="s">
        <v>1091</v>
      </c>
      <c r="M15" s="35" t="s">
        <v>1313</v>
      </c>
      <c r="N15" s="35">
        <v>20</v>
      </c>
      <c r="O15" s="35">
        <v>30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7040</v>
      </c>
      <c r="X15" s="35">
        <v>1915</v>
      </c>
      <c r="Y15" s="35">
        <v>0</v>
      </c>
      <c r="Z15" s="35">
        <v>0</v>
      </c>
      <c r="AA15" s="35">
        <v>0</v>
      </c>
      <c r="AB15" s="35">
        <v>0</v>
      </c>
      <c r="AC15" s="35">
        <v>36</v>
      </c>
      <c r="AD15" s="35">
        <v>0</v>
      </c>
      <c r="AE15" s="35">
        <v>0</v>
      </c>
      <c r="AF15" s="35">
        <v>0</v>
      </c>
      <c r="AG15" s="35">
        <v>288</v>
      </c>
      <c r="AI15" s="35" t="s">
        <v>1552</v>
      </c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f t="shared" si="0"/>
        <v>50</v>
      </c>
      <c r="AQ15" s="35">
        <f t="shared" si="2"/>
        <v>4651</v>
      </c>
      <c r="AR15" s="35">
        <v>131</v>
      </c>
      <c r="AS15" s="35">
        <v>0</v>
      </c>
      <c r="AT15" s="35">
        <v>1119.3999999999999</v>
      </c>
      <c r="AU15" s="35">
        <v>568697467</v>
      </c>
      <c r="AV15" s="35">
        <v>101141678</v>
      </c>
      <c r="AW15" s="35">
        <v>669839145</v>
      </c>
      <c r="AX15" s="35">
        <v>2325830.3645833335</v>
      </c>
      <c r="AY15" t="s">
        <v>1791</v>
      </c>
      <c r="AZ15" s="35" t="str">
        <f t="shared" si="1"/>
        <v>PELIMPAHAN</v>
      </c>
      <c r="BA15" s="131">
        <v>44602</v>
      </c>
      <c r="BB15" s="131">
        <v>44691</v>
      </c>
    </row>
    <row r="16" spans="1:54">
      <c r="A16" s="124">
        <v>40</v>
      </c>
      <c r="B16" s="35" t="s">
        <v>360</v>
      </c>
      <c r="C16" s="35" t="s">
        <v>1718</v>
      </c>
      <c r="D16" s="35" t="s">
        <v>1131</v>
      </c>
      <c r="E16" s="35" t="s">
        <v>1131</v>
      </c>
      <c r="F16" s="35" t="s">
        <v>1131</v>
      </c>
      <c r="G16" s="35" t="s">
        <v>1131</v>
      </c>
      <c r="H16" s="35" t="s">
        <v>1655</v>
      </c>
      <c r="I16" s="35" t="s">
        <v>1656</v>
      </c>
      <c r="J16" s="124" t="str">
        <f>IFERROR(VLOOKUP(M16,'Tabel Reporting SAP'!O:AF,18,0),"")</f>
        <v>PO</v>
      </c>
      <c r="K16" s="35" t="s">
        <v>13</v>
      </c>
      <c r="L16" s="35" t="s">
        <v>1053</v>
      </c>
      <c r="M16" s="35" t="s">
        <v>1170</v>
      </c>
      <c r="N16" s="35">
        <v>0</v>
      </c>
      <c r="O16" s="35">
        <v>0</v>
      </c>
      <c r="P16" s="35">
        <v>1000</v>
      </c>
      <c r="Q16" s="35">
        <v>0</v>
      </c>
      <c r="R16" s="35">
        <v>0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2350</v>
      </c>
      <c r="Y16" s="35">
        <v>0</v>
      </c>
      <c r="Z16" s="35">
        <v>0</v>
      </c>
      <c r="AA16" s="35">
        <v>0</v>
      </c>
      <c r="AB16" s="35">
        <v>0</v>
      </c>
      <c r="AC16" s="35">
        <v>19</v>
      </c>
      <c r="AD16" s="35">
        <v>0</v>
      </c>
      <c r="AE16" s="35">
        <v>0</v>
      </c>
      <c r="AF16" s="35">
        <v>0</v>
      </c>
      <c r="AG16" s="35">
        <v>152</v>
      </c>
      <c r="AI16" s="35" t="s">
        <v>1497</v>
      </c>
      <c r="AJ16" s="35">
        <v>0</v>
      </c>
      <c r="AK16" s="35">
        <v>0</v>
      </c>
      <c r="AL16" s="35">
        <v>0</v>
      </c>
      <c r="AM16" s="35">
        <v>0</v>
      </c>
      <c r="AN16" s="35">
        <v>0</v>
      </c>
      <c r="AO16" s="35">
        <v>0</v>
      </c>
      <c r="AP16" s="35">
        <f t="shared" si="0"/>
        <v>1000</v>
      </c>
      <c r="AQ16" s="35">
        <f t="shared" si="2"/>
        <v>8955</v>
      </c>
      <c r="AR16" s="35">
        <v>54</v>
      </c>
      <c r="AS16" s="35">
        <v>0</v>
      </c>
      <c r="AT16" s="35">
        <v>293.8</v>
      </c>
      <c r="AU16" s="35">
        <v>237463581</v>
      </c>
      <c r="AV16" s="35">
        <v>50565446</v>
      </c>
      <c r="AW16" s="35">
        <v>288029027</v>
      </c>
      <c r="AX16" s="35">
        <v>1894927.8092105263</v>
      </c>
      <c r="AY16" t="s">
        <v>1760</v>
      </c>
      <c r="AZ16" s="35" t="str">
        <f t="shared" si="1"/>
        <v>PO/SP</v>
      </c>
      <c r="BA16" s="131">
        <v>44635</v>
      </c>
      <c r="BB16" s="131">
        <v>44695</v>
      </c>
    </row>
    <row r="17" spans="1:54">
      <c r="A17" s="124">
        <v>41</v>
      </c>
      <c r="B17" s="35" t="s">
        <v>360</v>
      </c>
      <c r="C17" s="35" t="s">
        <v>1718</v>
      </c>
      <c r="D17" s="35" t="s">
        <v>1131</v>
      </c>
      <c r="E17" s="35" t="s">
        <v>1131</v>
      </c>
      <c r="F17" s="35" t="s">
        <v>1131</v>
      </c>
      <c r="G17" s="35" t="s">
        <v>1131</v>
      </c>
      <c r="H17" s="35" t="s">
        <v>1655</v>
      </c>
      <c r="I17" s="35" t="s">
        <v>1656</v>
      </c>
      <c r="J17" s="124" t="str">
        <f>IFERROR(VLOOKUP(M17,'Tabel Reporting SAP'!O:AF,18,0),"")</f>
        <v>PO</v>
      </c>
      <c r="K17" s="35" t="s">
        <v>13</v>
      </c>
      <c r="L17" s="35" t="s">
        <v>1054</v>
      </c>
      <c r="M17" s="35" t="s">
        <v>1171</v>
      </c>
      <c r="N17" s="35">
        <v>0</v>
      </c>
      <c r="O17" s="35">
        <v>0</v>
      </c>
      <c r="P17" s="35">
        <v>1313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832</v>
      </c>
      <c r="X17" s="35">
        <v>1206</v>
      </c>
      <c r="Y17" s="35">
        <v>0</v>
      </c>
      <c r="Z17" s="35">
        <v>0</v>
      </c>
      <c r="AA17" s="35">
        <v>0</v>
      </c>
      <c r="AB17" s="35">
        <v>0</v>
      </c>
      <c r="AC17" s="35">
        <v>18</v>
      </c>
      <c r="AD17" s="35">
        <v>0</v>
      </c>
      <c r="AE17" s="35">
        <v>0</v>
      </c>
      <c r="AF17" s="35">
        <v>0</v>
      </c>
      <c r="AG17" s="35">
        <v>144</v>
      </c>
      <c r="AI17" s="35" t="s">
        <v>1498</v>
      </c>
      <c r="AJ17" s="35">
        <v>0</v>
      </c>
      <c r="AK17" s="35">
        <v>0</v>
      </c>
      <c r="AL17" s="35">
        <v>0</v>
      </c>
      <c r="AM17" s="35">
        <v>1</v>
      </c>
      <c r="AN17" s="35">
        <v>0</v>
      </c>
      <c r="AO17" s="35">
        <v>1</v>
      </c>
      <c r="AP17" s="35">
        <f t="shared" si="0"/>
        <v>1313</v>
      </c>
      <c r="AQ17" s="35">
        <f t="shared" si="2"/>
        <v>2350</v>
      </c>
      <c r="AR17" s="35">
        <v>34</v>
      </c>
      <c r="AS17" s="35">
        <v>0</v>
      </c>
      <c r="AT17" s="35">
        <v>254.79999999999998</v>
      </c>
      <c r="AU17" s="35">
        <v>234623795</v>
      </c>
      <c r="AV17" s="35">
        <v>59248039</v>
      </c>
      <c r="AW17" s="35">
        <v>293871834</v>
      </c>
      <c r="AX17" s="35">
        <v>2040776.625</v>
      </c>
      <c r="AY17" t="s">
        <v>1760</v>
      </c>
      <c r="AZ17" s="35" t="str">
        <f t="shared" si="1"/>
        <v>PO/SP</v>
      </c>
      <c r="BA17" s="131">
        <v>44632</v>
      </c>
      <c r="BB17" s="131">
        <v>44692</v>
      </c>
    </row>
    <row r="18" spans="1:54">
      <c r="A18" s="124">
        <v>42</v>
      </c>
      <c r="B18" s="35" t="s">
        <v>360</v>
      </c>
      <c r="C18" s="35" t="s">
        <v>1718</v>
      </c>
      <c r="D18" s="35" t="s">
        <v>1131</v>
      </c>
      <c r="E18" s="35" t="s">
        <v>1131</v>
      </c>
      <c r="F18" s="35" t="s">
        <v>1131</v>
      </c>
      <c r="G18" s="35" t="s">
        <v>1131</v>
      </c>
      <c r="H18" s="35" t="s">
        <v>1655</v>
      </c>
      <c r="I18" s="35" t="s">
        <v>1656</v>
      </c>
      <c r="J18" s="124" t="str">
        <f>IFERROR(VLOOKUP(M18,'Tabel Reporting SAP'!O:AF,18,0),"")</f>
        <v>PO</v>
      </c>
      <c r="K18" s="35" t="s">
        <v>13</v>
      </c>
      <c r="L18" s="35" t="s">
        <v>1054</v>
      </c>
      <c r="M18" s="35" t="s">
        <v>1172</v>
      </c>
      <c r="N18" s="35">
        <v>0</v>
      </c>
      <c r="O18" s="35">
        <v>0</v>
      </c>
      <c r="P18" s="35">
        <v>2889</v>
      </c>
      <c r="Q18" s="35">
        <v>3470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2397</v>
      </c>
      <c r="X18" s="35">
        <v>3098</v>
      </c>
      <c r="Y18" s="35">
        <v>0</v>
      </c>
      <c r="Z18" s="35">
        <v>0</v>
      </c>
      <c r="AA18" s="35">
        <v>0</v>
      </c>
      <c r="AB18" s="35">
        <v>0</v>
      </c>
      <c r="AC18" s="35">
        <v>40</v>
      </c>
      <c r="AD18" s="35">
        <v>0</v>
      </c>
      <c r="AE18" s="35">
        <v>0</v>
      </c>
      <c r="AF18" s="35">
        <v>0</v>
      </c>
      <c r="AG18" s="35">
        <v>320</v>
      </c>
      <c r="AI18" s="35" t="s">
        <v>1499</v>
      </c>
      <c r="AJ18" s="35">
        <v>0</v>
      </c>
      <c r="AK18" s="35">
        <v>0</v>
      </c>
      <c r="AL18" s="35">
        <v>1</v>
      </c>
      <c r="AM18" s="35">
        <v>1</v>
      </c>
      <c r="AN18" s="35">
        <v>0</v>
      </c>
      <c r="AO18" s="35">
        <v>2</v>
      </c>
      <c r="AP18" s="35">
        <f t="shared" si="0"/>
        <v>6359</v>
      </c>
      <c r="AQ18" s="35">
        <f t="shared" si="2"/>
        <v>2038</v>
      </c>
      <c r="AR18" s="35">
        <v>73</v>
      </c>
      <c r="AS18" s="35">
        <v>0</v>
      </c>
      <c r="AT18" s="35">
        <v>686.9</v>
      </c>
      <c r="AU18" s="35">
        <v>655998322</v>
      </c>
      <c r="AV18" s="35">
        <v>155984093</v>
      </c>
      <c r="AW18" s="35">
        <v>811982415</v>
      </c>
      <c r="AX18" s="35">
        <v>2537445.046875</v>
      </c>
      <c r="AY18" t="s">
        <v>1760</v>
      </c>
      <c r="AZ18" s="35" t="str">
        <f t="shared" si="1"/>
        <v>PO/SP</v>
      </c>
      <c r="BA18" s="131">
        <v>44643</v>
      </c>
      <c r="BB18" s="131">
        <v>44703</v>
      </c>
    </row>
    <row r="19" spans="1:54">
      <c r="A19" s="124">
        <v>43</v>
      </c>
      <c r="B19" s="35" t="s">
        <v>360</v>
      </c>
      <c r="C19" s="35" t="s">
        <v>1718</v>
      </c>
      <c r="D19" s="35" t="s">
        <v>1131</v>
      </c>
      <c r="E19" s="35" t="s">
        <v>1131</v>
      </c>
      <c r="F19" s="35" t="s">
        <v>1131</v>
      </c>
      <c r="G19" s="35" t="s">
        <v>1131</v>
      </c>
      <c r="H19" s="35" t="s">
        <v>1655</v>
      </c>
      <c r="I19" s="35" t="s">
        <v>1656</v>
      </c>
      <c r="J19" s="124" t="str">
        <f>IFERROR(VLOOKUP(M19,'Tabel Reporting SAP'!O:AF,18,0),"")</f>
        <v>PO</v>
      </c>
      <c r="K19" s="35" t="s">
        <v>13</v>
      </c>
      <c r="L19" s="35" t="s">
        <v>1054</v>
      </c>
      <c r="M19" s="35" t="s">
        <v>1173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1299</v>
      </c>
      <c r="X19" s="35">
        <v>200</v>
      </c>
      <c r="Y19" s="35">
        <v>0</v>
      </c>
      <c r="Z19" s="35">
        <v>0</v>
      </c>
      <c r="AA19" s="35">
        <v>0</v>
      </c>
      <c r="AB19" s="35">
        <v>0</v>
      </c>
      <c r="AC19" s="35">
        <v>13</v>
      </c>
      <c r="AD19" s="35">
        <v>0</v>
      </c>
      <c r="AE19" s="35">
        <v>0</v>
      </c>
      <c r="AF19" s="35">
        <v>0</v>
      </c>
      <c r="AG19" s="35">
        <v>104</v>
      </c>
      <c r="AI19" s="35" t="s">
        <v>1500</v>
      </c>
      <c r="AJ19" s="35">
        <v>0</v>
      </c>
      <c r="AK19" s="35">
        <v>0</v>
      </c>
      <c r="AL19" s="35">
        <v>0</v>
      </c>
      <c r="AM19" s="35">
        <v>0</v>
      </c>
      <c r="AN19" s="35">
        <v>0</v>
      </c>
      <c r="AO19" s="35">
        <v>0</v>
      </c>
      <c r="AP19" s="35">
        <f t="shared" si="0"/>
        <v>0</v>
      </c>
      <c r="AQ19" s="35">
        <f t="shared" si="2"/>
        <v>5495</v>
      </c>
      <c r="AR19" s="35">
        <v>24</v>
      </c>
      <c r="AS19" s="35">
        <v>0</v>
      </c>
      <c r="AT19" s="35">
        <v>187.4</v>
      </c>
      <c r="AU19" s="35">
        <v>113107588</v>
      </c>
      <c r="AV19" s="35">
        <v>20777143</v>
      </c>
      <c r="AW19" s="35">
        <v>133884731</v>
      </c>
      <c r="AX19" s="35">
        <v>1287353.1826923077</v>
      </c>
      <c r="AY19" t="s">
        <v>1760</v>
      </c>
      <c r="AZ19" s="35" t="str">
        <f t="shared" si="1"/>
        <v>PO/SP</v>
      </c>
      <c r="BA19" s="131">
        <v>44633</v>
      </c>
      <c r="BB19" s="131">
        <v>44693</v>
      </c>
    </row>
    <row r="20" spans="1:54">
      <c r="A20" s="124">
        <v>240</v>
      </c>
      <c r="B20" s="35" t="s">
        <v>360</v>
      </c>
      <c r="C20" s="35" t="s">
        <v>1718</v>
      </c>
      <c r="D20" s="35" t="s">
        <v>1131</v>
      </c>
      <c r="E20" s="35" t="s">
        <v>1131</v>
      </c>
      <c r="F20" s="35" t="s">
        <v>1131</v>
      </c>
      <c r="G20" s="35" t="s">
        <v>1131</v>
      </c>
      <c r="H20" s="35" t="s">
        <v>1672</v>
      </c>
      <c r="I20" s="35" t="s">
        <v>1679</v>
      </c>
      <c r="J20" s="124" t="str">
        <f>IFERROR(VLOOKUP(M20,'Tabel Reporting SAP'!O:AF,18,0),"")</f>
        <v>PO</v>
      </c>
      <c r="K20" s="35" t="s">
        <v>11</v>
      </c>
      <c r="L20" s="35" t="s">
        <v>1111</v>
      </c>
      <c r="M20" s="35" t="s">
        <v>1370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3120</v>
      </c>
      <c r="X20" s="35">
        <v>457</v>
      </c>
      <c r="Y20" s="35">
        <v>0</v>
      </c>
      <c r="Z20" s="35">
        <v>0</v>
      </c>
      <c r="AA20" s="35">
        <v>0</v>
      </c>
      <c r="AB20" s="35">
        <v>0</v>
      </c>
      <c r="AC20" s="35">
        <v>12</v>
      </c>
      <c r="AD20" s="35">
        <v>0</v>
      </c>
      <c r="AE20" s="35">
        <v>0</v>
      </c>
      <c r="AF20" s="35">
        <v>0</v>
      </c>
      <c r="AG20" s="35">
        <v>96</v>
      </c>
      <c r="AI20" s="35" t="s">
        <v>1597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f t="shared" si="0"/>
        <v>0</v>
      </c>
      <c r="AQ20" s="35">
        <f t="shared" si="2"/>
        <v>1499</v>
      </c>
      <c r="AR20" s="35">
        <v>30</v>
      </c>
      <c r="AS20" s="35">
        <v>0</v>
      </c>
      <c r="AT20" s="35">
        <v>447.20000000000005</v>
      </c>
      <c r="AU20" s="35">
        <v>176246443</v>
      </c>
      <c r="AV20" s="35">
        <v>34565806</v>
      </c>
      <c r="AW20" s="35">
        <v>210812249</v>
      </c>
      <c r="AX20" s="35">
        <v>2195960.9270833335</v>
      </c>
      <c r="AY20" t="s">
        <v>1787</v>
      </c>
      <c r="AZ20" s="35" t="str">
        <f t="shared" si="1"/>
        <v>PO/SP</v>
      </c>
      <c r="BA20" s="131">
        <v>44640</v>
      </c>
      <c r="BB20" s="131">
        <v>44700</v>
      </c>
    </row>
    <row r="21" spans="1:54">
      <c r="A21" s="124">
        <v>372</v>
      </c>
      <c r="B21" s="3" t="s">
        <v>1719</v>
      </c>
      <c r="C21" s="132" t="s">
        <v>1720</v>
      </c>
      <c r="D21" s="3" t="s">
        <v>1737</v>
      </c>
      <c r="E21" s="3" t="s">
        <v>1738</v>
      </c>
      <c r="F21" s="3" t="s">
        <v>1746</v>
      </c>
      <c r="G21" s="6">
        <v>23999330</v>
      </c>
      <c r="H21" s="3" t="s">
        <v>1749</v>
      </c>
      <c r="J21" s="124" t="str">
        <f>IFERROR(VLOOKUP(M21,'Tabel Reporting SAP'!O:AF,18,0),"")</f>
        <v/>
      </c>
      <c r="K21" s="3" t="s">
        <v>11</v>
      </c>
      <c r="L21" s="3" t="s">
        <v>258</v>
      </c>
      <c r="M21" s="3" t="s">
        <v>1710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f ca="1">RANDBETWEEN(500,1000)</f>
        <v>911</v>
      </c>
      <c r="X21" s="35">
        <f ca="1">RANDBETWEEN(500,2000)</f>
        <v>735</v>
      </c>
      <c r="Y21" s="35">
        <v>0</v>
      </c>
      <c r="Z21" s="35">
        <v>0</v>
      </c>
      <c r="AA21" s="35">
        <v>0</v>
      </c>
      <c r="AB21" s="35">
        <v>0</v>
      </c>
      <c r="AC21" s="132">
        <v>1</v>
      </c>
      <c r="AD21" s="35">
        <v>0</v>
      </c>
      <c r="AE21" s="35">
        <v>0</v>
      </c>
      <c r="AF21" s="35">
        <v>0</v>
      </c>
      <c r="AG21" s="132">
        <f>AC21*8</f>
        <v>8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f t="shared" si="0"/>
        <v>0</v>
      </c>
      <c r="AQ21" s="35">
        <f t="shared" si="2"/>
        <v>3577</v>
      </c>
      <c r="AR21" s="35">
        <v>29</v>
      </c>
      <c r="AS21" s="35">
        <v>0</v>
      </c>
      <c r="AT21" s="35">
        <v>167</v>
      </c>
      <c r="AU21" s="35">
        <v>10079719</v>
      </c>
      <c r="AV21" s="133">
        <v>13919611</v>
      </c>
      <c r="AW21" s="6">
        <v>23999330</v>
      </c>
      <c r="AX21" s="35">
        <f>SUM(AW21/AG21)</f>
        <v>2999916.25</v>
      </c>
      <c r="AY21" t="s">
        <v>1777</v>
      </c>
      <c r="AZ21" s="35" t="str">
        <f t="shared" si="1"/>
        <v>PELIMPAHAN</v>
      </c>
      <c r="BA21" s="131">
        <v>44615</v>
      </c>
      <c r="BB21" s="131">
        <v>44675</v>
      </c>
    </row>
    <row r="22" spans="1:54">
      <c r="A22" s="124">
        <v>373</v>
      </c>
      <c r="B22" s="3" t="s">
        <v>1719</v>
      </c>
      <c r="C22" s="132" t="s">
        <v>1720</v>
      </c>
      <c r="D22" s="3" t="s">
        <v>1737</v>
      </c>
      <c r="E22" s="3" t="s">
        <v>1738</v>
      </c>
      <c r="F22" s="3" t="s">
        <v>1746</v>
      </c>
      <c r="G22" s="6">
        <v>8868461</v>
      </c>
      <c r="H22" s="3" t="s">
        <v>1749</v>
      </c>
      <c r="J22" s="124" t="str">
        <f>IFERROR(VLOOKUP(M22,'Tabel Reporting SAP'!O:AF,18,0),"")</f>
        <v/>
      </c>
      <c r="K22" s="3" t="s">
        <v>11</v>
      </c>
      <c r="L22" s="3" t="s">
        <v>1108</v>
      </c>
      <c r="M22" s="3" t="s">
        <v>1711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f ca="1">RANDBETWEEN(500,1000)</f>
        <v>947</v>
      </c>
      <c r="X22" s="35">
        <f ca="1">RANDBETWEEN(500,2000)</f>
        <v>1136</v>
      </c>
      <c r="Y22" s="35">
        <v>0</v>
      </c>
      <c r="Z22" s="35">
        <v>0</v>
      </c>
      <c r="AA22" s="35">
        <v>0</v>
      </c>
      <c r="AB22" s="35">
        <v>0</v>
      </c>
      <c r="AC22" s="132">
        <v>1</v>
      </c>
      <c r="AD22" s="35">
        <v>0</v>
      </c>
      <c r="AE22" s="35">
        <v>0</v>
      </c>
      <c r="AF22" s="35">
        <v>0</v>
      </c>
      <c r="AG22" s="132">
        <f>AC22*8</f>
        <v>8</v>
      </c>
      <c r="AJ22" s="35">
        <v>0</v>
      </c>
      <c r="AK22" s="35">
        <v>0</v>
      </c>
      <c r="AL22" s="35">
        <v>0</v>
      </c>
      <c r="AM22" s="35">
        <v>0</v>
      </c>
      <c r="AN22" s="35">
        <v>0</v>
      </c>
      <c r="AO22" s="35">
        <v>0</v>
      </c>
      <c r="AP22" s="35">
        <f t="shared" si="0"/>
        <v>0</v>
      </c>
      <c r="AQ22" s="35">
        <f t="shared" ca="1" si="2"/>
        <v>1646</v>
      </c>
      <c r="AR22" s="35">
        <v>59</v>
      </c>
      <c r="AS22" s="35">
        <v>0</v>
      </c>
      <c r="AT22" s="35">
        <v>335</v>
      </c>
      <c r="AU22" s="35">
        <v>3724754</v>
      </c>
      <c r="AV22" s="133">
        <v>5143707</v>
      </c>
      <c r="AW22" s="6">
        <v>8868461</v>
      </c>
      <c r="AX22" s="35">
        <f>SUM(AW22/AG22)</f>
        <v>1108557.625</v>
      </c>
      <c r="AY22" t="s">
        <v>1777</v>
      </c>
      <c r="AZ22" s="35" t="str">
        <f t="shared" si="1"/>
        <v>PELIMPAHAN</v>
      </c>
      <c r="BA22" s="131">
        <v>44606</v>
      </c>
      <c r="BB22" s="131">
        <v>44666</v>
      </c>
    </row>
    <row r="23" spans="1:54">
      <c r="A23" s="124">
        <v>374</v>
      </c>
      <c r="B23" s="3" t="s">
        <v>1719</v>
      </c>
      <c r="C23" s="132" t="s">
        <v>1720</v>
      </c>
      <c r="D23" s="3" t="s">
        <v>1737</v>
      </c>
      <c r="E23" s="3" t="s">
        <v>1738</v>
      </c>
      <c r="F23" s="3" t="s">
        <v>1746</v>
      </c>
      <c r="G23" s="6">
        <v>32698133</v>
      </c>
      <c r="H23" s="3" t="s">
        <v>1749</v>
      </c>
      <c r="J23" s="124" t="str">
        <f>IFERROR(VLOOKUP(M23,'Tabel Reporting SAP'!O:AF,18,0),"")</f>
        <v/>
      </c>
      <c r="K23" s="3" t="s">
        <v>11</v>
      </c>
      <c r="L23" s="3" t="s">
        <v>1717</v>
      </c>
      <c r="M23" s="3" t="s">
        <v>1712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f ca="1">RANDBETWEEN(500,1000)</f>
        <v>559</v>
      </c>
      <c r="X23" s="35">
        <f ca="1">RANDBETWEEN(500,2000)</f>
        <v>1953</v>
      </c>
      <c r="Y23" s="35">
        <v>0</v>
      </c>
      <c r="Z23" s="35">
        <v>0</v>
      </c>
      <c r="AA23" s="35">
        <v>0</v>
      </c>
      <c r="AB23" s="35">
        <v>0</v>
      </c>
      <c r="AC23" s="132">
        <v>1</v>
      </c>
      <c r="AD23" s="35">
        <v>0</v>
      </c>
      <c r="AE23" s="35">
        <v>0</v>
      </c>
      <c r="AF23" s="35">
        <v>0</v>
      </c>
      <c r="AG23" s="132">
        <f>AC23*8</f>
        <v>8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f t="shared" si="0"/>
        <v>0</v>
      </c>
      <c r="AQ23" s="35">
        <f t="shared" ca="1" si="2"/>
        <v>2083</v>
      </c>
      <c r="AR23" s="35">
        <v>55</v>
      </c>
      <c r="AS23" s="35">
        <v>0</v>
      </c>
      <c r="AT23" s="35">
        <v>312</v>
      </c>
      <c r="AU23" s="35">
        <v>13733216</v>
      </c>
      <c r="AV23" s="133">
        <v>18964917</v>
      </c>
      <c r="AW23" s="6">
        <v>32698133</v>
      </c>
      <c r="AX23" s="35">
        <f>SUM(AW23/AG23)</f>
        <v>4087266.625</v>
      </c>
      <c r="AY23" t="s">
        <v>1777</v>
      </c>
      <c r="AZ23" s="35" t="str">
        <f t="shared" si="1"/>
        <v>PELIMPAHAN</v>
      </c>
      <c r="BA23" s="131">
        <v>44596</v>
      </c>
      <c r="BB23" s="131">
        <v>44656</v>
      </c>
    </row>
    <row r="24" spans="1:54">
      <c r="A24" s="124">
        <v>154</v>
      </c>
      <c r="B24" s="35" t="s">
        <v>360</v>
      </c>
      <c r="C24" s="35" t="s">
        <v>1718</v>
      </c>
      <c r="D24" s="35" t="s">
        <v>1131</v>
      </c>
      <c r="E24" s="35" t="s">
        <v>1131</v>
      </c>
      <c r="F24" s="35" t="s">
        <v>1131</v>
      </c>
      <c r="G24" s="35" t="s">
        <v>1131</v>
      </c>
      <c r="H24" s="35" t="s">
        <v>1659</v>
      </c>
      <c r="I24" s="35" t="s">
        <v>1661</v>
      </c>
      <c r="J24" s="124" t="str">
        <f>IFERROR(VLOOKUP(M24,'Tabel Reporting SAP'!O:AF,18,0),"")</f>
        <v>PO</v>
      </c>
      <c r="K24" s="35" t="s">
        <v>10</v>
      </c>
      <c r="L24" s="35" t="s">
        <v>1079</v>
      </c>
      <c r="M24" s="35" t="s">
        <v>1284</v>
      </c>
      <c r="N24" s="35">
        <v>0</v>
      </c>
      <c r="O24" s="35">
        <v>0</v>
      </c>
      <c r="P24" s="35">
        <v>0</v>
      </c>
      <c r="Q24" s="35">
        <v>2310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I24" s="35" t="s">
        <v>1529</v>
      </c>
      <c r="AJ24" s="35">
        <v>0</v>
      </c>
      <c r="AK24" s="35">
        <v>0</v>
      </c>
      <c r="AL24" s="35">
        <v>0</v>
      </c>
      <c r="AM24" s="35">
        <v>1</v>
      </c>
      <c r="AN24" s="35">
        <v>0</v>
      </c>
      <c r="AO24" s="35">
        <v>1</v>
      </c>
      <c r="AP24" s="35">
        <f t="shared" si="0"/>
        <v>2310</v>
      </c>
      <c r="AQ24" s="35">
        <f t="shared" ca="1" si="2"/>
        <v>2512</v>
      </c>
      <c r="AR24" s="35">
        <v>0</v>
      </c>
      <c r="AS24" s="35">
        <v>0</v>
      </c>
      <c r="AT24" s="35">
        <v>0</v>
      </c>
      <c r="AU24" s="35">
        <v>142487947</v>
      </c>
      <c r="AV24" s="35">
        <v>45987786</v>
      </c>
      <c r="AW24" s="35">
        <v>188475733</v>
      </c>
      <c r="AX24" s="35" t="e">
        <v>#DIV/0!</v>
      </c>
      <c r="AY24" t="s">
        <v>1776</v>
      </c>
      <c r="AZ24" s="35" t="str">
        <f t="shared" si="1"/>
        <v>PO/SP</v>
      </c>
      <c r="BA24" s="131">
        <v>44631</v>
      </c>
      <c r="BB24" s="131">
        <v>44691</v>
      </c>
    </row>
    <row r="25" spans="1:54">
      <c r="A25" s="124">
        <v>155</v>
      </c>
      <c r="B25" s="35" t="s">
        <v>360</v>
      </c>
      <c r="C25" s="35" t="s">
        <v>1718</v>
      </c>
      <c r="D25" s="35" t="s">
        <v>1131</v>
      </c>
      <c r="E25" s="35" t="s">
        <v>1131</v>
      </c>
      <c r="F25" s="35" t="s">
        <v>1131</v>
      </c>
      <c r="G25" s="35" t="s">
        <v>1131</v>
      </c>
      <c r="H25" s="35" t="s">
        <v>1659</v>
      </c>
      <c r="I25" s="35" t="s">
        <v>1661</v>
      </c>
      <c r="J25" s="124" t="str">
        <f>IFERROR(VLOOKUP(M25,'Tabel Reporting SAP'!O:AF,18,0),"")</f>
        <v>PO</v>
      </c>
      <c r="K25" s="35" t="s">
        <v>10</v>
      </c>
      <c r="L25" s="35" t="s">
        <v>1079</v>
      </c>
      <c r="M25" s="35" t="s">
        <v>1285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5111</v>
      </c>
      <c r="X25" s="35">
        <v>5546</v>
      </c>
      <c r="Y25" s="35">
        <v>0</v>
      </c>
      <c r="Z25" s="35">
        <v>0</v>
      </c>
      <c r="AA25" s="35">
        <v>0</v>
      </c>
      <c r="AB25" s="35">
        <v>0</v>
      </c>
      <c r="AC25" s="35">
        <v>35</v>
      </c>
      <c r="AD25" s="35">
        <v>0</v>
      </c>
      <c r="AE25" s="35">
        <v>0</v>
      </c>
      <c r="AF25" s="35">
        <v>0</v>
      </c>
      <c r="AG25" s="35">
        <v>280</v>
      </c>
      <c r="AI25" s="35" t="s">
        <v>1530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f t="shared" si="0"/>
        <v>0</v>
      </c>
      <c r="AQ25" s="35">
        <f t="shared" si="2"/>
        <v>0</v>
      </c>
      <c r="AR25" s="35">
        <v>159</v>
      </c>
      <c r="AS25" s="35">
        <v>0</v>
      </c>
      <c r="AT25" s="35">
        <v>1332.1999999999998</v>
      </c>
      <c r="AU25" s="35">
        <v>650441778</v>
      </c>
      <c r="AV25" s="35">
        <v>118784437</v>
      </c>
      <c r="AW25" s="35">
        <v>769226215</v>
      </c>
      <c r="AX25" s="35">
        <v>2747236.4821428573</v>
      </c>
      <c r="AY25" t="s">
        <v>1776</v>
      </c>
      <c r="AZ25" s="35" t="str">
        <f t="shared" si="1"/>
        <v>PO/SP</v>
      </c>
      <c r="BA25" s="131">
        <v>44645</v>
      </c>
      <c r="BB25" s="131">
        <v>44705</v>
      </c>
    </row>
    <row r="26" spans="1:54">
      <c r="A26" s="124">
        <v>368</v>
      </c>
      <c r="B26" s="3" t="s">
        <v>1719</v>
      </c>
      <c r="C26" s="132" t="s">
        <v>1720</v>
      </c>
      <c r="D26" s="3" t="s">
        <v>1733</v>
      </c>
      <c r="E26" s="3" t="s">
        <v>1734</v>
      </c>
      <c r="F26" s="3" t="s">
        <v>1744</v>
      </c>
      <c r="G26" s="6">
        <v>401976802</v>
      </c>
      <c r="H26" s="3" t="s">
        <v>1749</v>
      </c>
      <c r="J26" s="124" t="str">
        <f>IFERROR(VLOOKUP(M26,'Tabel Reporting SAP'!O:AF,18,0),"")</f>
        <v/>
      </c>
      <c r="K26" s="3" t="s">
        <v>12</v>
      </c>
      <c r="L26" s="3" t="s">
        <v>1716</v>
      </c>
      <c r="M26" s="3" t="s">
        <v>1706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f ca="1">RANDBETWEEN(500,1000)</f>
        <v>796</v>
      </c>
      <c r="X26" s="35">
        <f ca="1">RANDBETWEEN(500,2000)</f>
        <v>684</v>
      </c>
      <c r="Y26" s="35">
        <v>0</v>
      </c>
      <c r="Z26" s="35">
        <v>0</v>
      </c>
      <c r="AA26" s="35">
        <v>0</v>
      </c>
      <c r="AB26" s="35">
        <v>0</v>
      </c>
      <c r="AC26" s="132">
        <v>2</v>
      </c>
      <c r="AD26" s="35">
        <v>0</v>
      </c>
      <c r="AE26" s="35">
        <v>0</v>
      </c>
      <c r="AF26" s="35">
        <v>0</v>
      </c>
      <c r="AG26" s="132">
        <f>AC26*8</f>
        <v>16</v>
      </c>
      <c r="AJ26" s="35">
        <v>0</v>
      </c>
      <c r="AK26" s="35">
        <v>0</v>
      </c>
      <c r="AL26" s="35">
        <v>0</v>
      </c>
      <c r="AM26" s="35">
        <v>0</v>
      </c>
      <c r="AN26" s="35">
        <v>0</v>
      </c>
      <c r="AO26" s="35">
        <v>0</v>
      </c>
      <c r="AP26" s="35">
        <f t="shared" si="0"/>
        <v>0</v>
      </c>
      <c r="AQ26" s="35">
        <f t="shared" si="2"/>
        <v>10657</v>
      </c>
      <c r="AR26" s="35">
        <v>43</v>
      </c>
      <c r="AS26" s="35">
        <v>0</v>
      </c>
      <c r="AT26" s="35">
        <v>243</v>
      </c>
      <c r="AU26" s="35">
        <v>168753074</v>
      </c>
      <c r="AV26" s="133">
        <v>233039958</v>
      </c>
      <c r="AW26" s="6">
        <v>401793032</v>
      </c>
      <c r="AX26" s="35">
        <f>SUM(AW26/AG26)</f>
        <v>25112064.5</v>
      </c>
      <c r="AY26" t="s">
        <v>1776</v>
      </c>
      <c r="AZ26" s="35" t="str">
        <f t="shared" si="1"/>
        <v>PELIMPAHAN</v>
      </c>
      <c r="BA26" s="131">
        <v>44617</v>
      </c>
      <c r="BB26" s="131">
        <v>44677</v>
      </c>
    </row>
    <row r="27" spans="1:54">
      <c r="A27" s="124">
        <v>180</v>
      </c>
      <c r="B27" s="35" t="s">
        <v>360</v>
      </c>
      <c r="C27" s="35" t="s">
        <v>1718</v>
      </c>
      <c r="D27" s="35" t="s">
        <v>1131</v>
      </c>
      <c r="E27" s="35" t="s">
        <v>1131</v>
      </c>
      <c r="F27" s="35" t="s">
        <v>1131</v>
      </c>
      <c r="G27" s="35" t="s">
        <v>1131</v>
      </c>
      <c r="H27" s="35" t="s">
        <v>1664</v>
      </c>
      <c r="J27" s="124" t="str">
        <f>IFERROR(VLOOKUP(M27,'Tabel Reporting SAP'!O:AF,18,0),"")</f>
        <v/>
      </c>
      <c r="K27" s="35" t="s">
        <v>6</v>
      </c>
      <c r="L27" s="35" t="s">
        <v>1089</v>
      </c>
      <c r="M27" s="35" t="s">
        <v>1310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3750</v>
      </c>
      <c r="X27" s="35">
        <v>4785</v>
      </c>
      <c r="Y27" s="35">
        <v>0</v>
      </c>
      <c r="Z27" s="35">
        <v>0</v>
      </c>
      <c r="AA27" s="35">
        <v>0</v>
      </c>
      <c r="AB27" s="35">
        <v>0</v>
      </c>
      <c r="AC27" s="35">
        <v>33</v>
      </c>
      <c r="AD27" s="35">
        <v>0</v>
      </c>
      <c r="AE27" s="35">
        <v>0</v>
      </c>
      <c r="AF27" s="35">
        <v>0</v>
      </c>
      <c r="AG27" s="35">
        <v>264</v>
      </c>
      <c r="AI27" s="35" t="s">
        <v>1549</v>
      </c>
      <c r="AJ27" s="35">
        <v>0</v>
      </c>
      <c r="AK27" s="35">
        <v>0</v>
      </c>
      <c r="AL27" s="35">
        <v>0</v>
      </c>
      <c r="AM27" s="35">
        <v>0</v>
      </c>
      <c r="AN27" s="35">
        <v>0</v>
      </c>
      <c r="AO27" s="35">
        <v>0</v>
      </c>
      <c r="AP27" s="35">
        <f t="shared" si="0"/>
        <v>0</v>
      </c>
      <c r="AQ27" s="35">
        <f t="shared" ca="1" si="2"/>
        <v>1480</v>
      </c>
      <c r="AR27" s="35">
        <v>186</v>
      </c>
      <c r="AS27" s="35">
        <v>0</v>
      </c>
      <c r="AT27" s="35">
        <v>1066.8999999999999</v>
      </c>
      <c r="AU27" s="35">
        <v>650706671</v>
      </c>
      <c r="AV27" s="35">
        <v>109826479</v>
      </c>
      <c r="AW27" s="35">
        <v>760533150</v>
      </c>
      <c r="AX27" s="35">
        <v>2880807.3863636362</v>
      </c>
      <c r="AY27" t="s">
        <v>1792</v>
      </c>
      <c r="AZ27" s="35" t="str">
        <f t="shared" si="1"/>
        <v>PELIMPAHAN</v>
      </c>
      <c r="BA27" s="131">
        <v>44602</v>
      </c>
      <c r="BB27" s="131">
        <v>44691</v>
      </c>
    </row>
    <row r="28" spans="1:54">
      <c r="A28" s="124">
        <v>181</v>
      </c>
      <c r="B28" s="35" t="s">
        <v>360</v>
      </c>
      <c r="C28" s="35" t="s">
        <v>1718</v>
      </c>
      <c r="D28" s="35" t="s">
        <v>1131</v>
      </c>
      <c r="E28" s="35" t="s">
        <v>1131</v>
      </c>
      <c r="F28" s="35" t="s">
        <v>1131</v>
      </c>
      <c r="G28" s="35" t="s">
        <v>1131</v>
      </c>
      <c r="H28" s="35" t="s">
        <v>1664</v>
      </c>
      <c r="J28" s="124" t="str">
        <f>IFERROR(VLOOKUP(M28,'Tabel Reporting SAP'!O:AF,18,0),"")</f>
        <v/>
      </c>
      <c r="K28" s="35" t="s">
        <v>6</v>
      </c>
      <c r="L28" s="35" t="s">
        <v>1090</v>
      </c>
      <c r="M28" s="35" t="s">
        <v>1311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2300</v>
      </c>
      <c r="X28" s="35">
        <v>470</v>
      </c>
      <c r="Y28" s="35">
        <v>0</v>
      </c>
      <c r="Z28" s="35">
        <v>0</v>
      </c>
      <c r="AA28" s="35">
        <v>0</v>
      </c>
      <c r="AB28" s="35">
        <v>0</v>
      </c>
      <c r="AC28" s="35">
        <v>14</v>
      </c>
      <c r="AD28" s="35">
        <v>0</v>
      </c>
      <c r="AE28" s="35">
        <v>0</v>
      </c>
      <c r="AF28" s="35">
        <v>0</v>
      </c>
      <c r="AG28" s="35">
        <v>112</v>
      </c>
      <c r="AI28" s="35" t="s">
        <v>1550</v>
      </c>
      <c r="AJ28" s="35">
        <v>0</v>
      </c>
      <c r="AK28" s="35">
        <v>0</v>
      </c>
      <c r="AL28" s="35">
        <v>0</v>
      </c>
      <c r="AM28" s="35">
        <v>0</v>
      </c>
      <c r="AN28" s="35">
        <v>0</v>
      </c>
      <c r="AO28" s="35">
        <v>0</v>
      </c>
      <c r="AP28" s="35">
        <f t="shared" si="0"/>
        <v>0</v>
      </c>
      <c r="AQ28" s="35">
        <f t="shared" si="2"/>
        <v>8535</v>
      </c>
      <c r="AR28" s="35">
        <v>25</v>
      </c>
      <c r="AS28" s="35">
        <v>0</v>
      </c>
      <c r="AT28" s="35">
        <v>346.3</v>
      </c>
      <c r="AU28" s="35">
        <v>157272442</v>
      </c>
      <c r="AV28" s="35">
        <v>29943455</v>
      </c>
      <c r="AW28" s="35">
        <v>187215897</v>
      </c>
      <c r="AX28" s="35">
        <v>1671570.5089285714</v>
      </c>
      <c r="AY28" t="s">
        <v>1792</v>
      </c>
      <c r="AZ28" s="35" t="str">
        <f t="shared" si="1"/>
        <v>PELIMPAHAN</v>
      </c>
      <c r="BA28" s="131">
        <v>44602</v>
      </c>
      <c r="BB28" s="131">
        <v>44691</v>
      </c>
    </row>
    <row r="29" spans="1:54">
      <c r="A29" s="124">
        <v>353</v>
      </c>
      <c r="B29" s="3" t="s">
        <v>1719</v>
      </c>
      <c r="C29" s="132" t="s">
        <v>1720</v>
      </c>
      <c r="D29" s="3" t="s">
        <v>1727</v>
      </c>
      <c r="E29" s="3" t="s">
        <v>1728</v>
      </c>
      <c r="F29" s="3" t="s">
        <v>1742</v>
      </c>
      <c r="G29" s="6">
        <v>58896958</v>
      </c>
      <c r="H29" s="3" t="s">
        <v>1749</v>
      </c>
      <c r="J29" s="124" t="str">
        <f>IFERROR(VLOOKUP(M29,'Tabel Reporting SAP'!O:AF,18,0),"")</f>
        <v/>
      </c>
      <c r="K29" s="3" t="s">
        <v>6</v>
      </c>
      <c r="L29" s="3" t="s">
        <v>298</v>
      </c>
      <c r="M29" s="3" t="s">
        <v>1691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f t="shared" ref="W29:W39" ca="1" si="3">RANDBETWEEN(500,1000)</f>
        <v>687</v>
      </c>
      <c r="X29" s="35">
        <f t="shared" ref="X29:X39" ca="1" si="4">RANDBETWEEN(500,2000)</f>
        <v>686</v>
      </c>
      <c r="Y29" s="35">
        <v>0</v>
      </c>
      <c r="Z29" s="35">
        <v>0</v>
      </c>
      <c r="AA29" s="35">
        <v>0</v>
      </c>
      <c r="AB29" s="35">
        <v>0</v>
      </c>
      <c r="AC29" s="132">
        <v>1</v>
      </c>
      <c r="AD29" s="35">
        <v>0</v>
      </c>
      <c r="AE29" s="35">
        <v>0</v>
      </c>
      <c r="AF29" s="35">
        <v>0</v>
      </c>
      <c r="AG29" s="132">
        <f t="shared" ref="AG29:AG39" si="5">AC29*8</f>
        <v>8</v>
      </c>
      <c r="AJ29" s="35">
        <v>0</v>
      </c>
      <c r="AK29" s="35">
        <v>0</v>
      </c>
      <c r="AL29" s="35">
        <v>0</v>
      </c>
      <c r="AM29" s="35">
        <v>0</v>
      </c>
      <c r="AN29" s="35">
        <v>0</v>
      </c>
      <c r="AO29" s="35">
        <v>0</v>
      </c>
      <c r="AP29" s="35">
        <f t="shared" si="0"/>
        <v>0</v>
      </c>
      <c r="AQ29" s="35">
        <f t="shared" si="2"/>
        <v>2770</v>
      </c>
      <c r="AR29" s="35">
        <v>56</v>
      </c>
      <c r="AS29" s="35">
        <v>0</v>
      </c>
      <c r="AT29" s="35">
        <v>320</v>
      </c>
      <c r="AU29" s="35">
        <v>24736723</v>
      </c>
      <c r="AV29" s="133">
        <v>34160235</v>
      </c>
      <c r="AW29" s="6">
        <v>58896958</v>
      </c>
      <c r="AX29" s="35">
        <f t="shared" ref="AX29:AX39" si="6">SUM(AW29/AG29)</f>
        <v>7362119.75</v>
      </c>
      <c r="AY29" t="s">
        <v>1792</v>
      </c>
      <c r="AZ29" s="35" t="str">
        <f t="shared" si="1"/>
        <v>PELIMPAHAN</v>
      </c>
      <c r="BA29" s="131">
        <v>44598</v>
      </c>
      <c r="BB29" s="131">
        <v>44658</v>
      </c>
    </row>
    <row r="30" spans="1:54">
      <c r="A30" s="124">
        <v>354</v>
      </c>
      <c r="B30" s="3" t="s">
        <v>1719</v>
      </c>
      <c r="C30" s="132" t="s">
        <v>1720</v>
      </c>
      <c r="D30" s="3" t="s">
        <v>1727</v>
      </c>
      <c r="E30" s="3" t="s">
        <v>1728</v>
      </c>
      <c r="F30" s="3" t="s">
        <v>1742</v>
      </c>
      <c r="G30" s="6">
        <v>16365889</v>
      </c>
      <c r="H30" s="3" t="s">
        <v>1749</v>
      </c>
      <c r="J30" s="124" t="str">
        <f>IFERROR(VLOOKUP(M30,'Tabel Reporting SAP'!O:AF,18,0),"")</f>
        <v/>
      </c>
      <c r="K30" s="3" t="s">
        <v>6</v>
      </c>
      <c r="L30" s="3" t="s">
        <v>298</v>
      </c>
      <c r="M30" s="3" t="s">
        <v>1692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f t="shared" ca="1" si="3"/>
        <v>501</v>
      </c>
      <c r="X30" s="35">
        <f t="shared" ca="1" si="4"/>
        <v>1529</v>
      </c>
      <c r="Y30" s="35">
        <v>0</v>
      </c>
      <c r="Z30" s="35">
        <v>0</v>
      </c>
      <c r="AA30" s="35">
        <v>0</v>
      </c>
      <c r="AB30" s="35">
        <v>0</v>
      </c>
      <c r="AC30" s="132">
        <v>1</v>
      </c>
      <c r="AD30" s="35">
        <v>0</v>
      </c>
      <c r="AE30" s="35">
        <v>0</v>
      </c>
      <c r="AF30" s="35">
        <v>0</v>
      </c>
      <c r="AG30" s="132">
        <f t="shared" si="5"/>
        <v>8</v>
      </c>
      <c r="AJ30" s="35">
        <v>0</v>
      </c>
      <c r="AK30" s="35">
        <v>0</v>
      </c>
      <c r="AL30" s="35">
        <v>0</v>
      </c>
      <c r="AM30" s="35">
        <v>0</v>
      </c>
      <c r="AN30" s="35">
        <v>0</v>
      </c>
      <c r="AO30" s="35">
        <v>0</v>
      </c>
      <c r="AP30" s="35">
        <f t="shared" si="0"/>
        <v>0</v>
      </c>
      <c r="AQ30" s="35">
        <f t="shared" ca="1" si="2"/>
        <v>1373</v>
      </c>
      <c r="AR30" s="35">
        <v>48</v>
      </c>
      <c r="AS30" s="35">
        <v>0</v>
      </c>
      <c r="AT30" s="35">
        <v>272</v>
      </c>
      <c r="AU30" s="35">
        <v>6873674</v>
      </c>
      <c r="AV30" s="133">
        <v>9492215</v>
      </c>
      <c r="AW30" s="6">
        <v>16365889</v>
      </c>
      <c r="AX30" s="35">
        <f t="shared" si="6"/>
        <v>2045736.125</v>
      </c>
      <c r="AY30" t="s">
        <v>1792</v>
      </c>
      <c r="AZ30" s="35" t="str">
        <f t="shared" si="1"/>
        <v>PELIMPAHAN</v>
      </c>
      <c r="BA30" s="131">
        <v>44615</v>
      </c>
      <c r="BB30" s="131">
        <v>44675</v>
      </c>
    </row>
    <row r="31" spans="1:54">
      <c r="A31" s="124">
        <v>355</v>
      </c>
      <c r="B31" s="3" t="s">
        <v>1719</v>
      </c>
      <c r="C31" s="132" t="s">
        <v>1720</v>
      </c>
      <c r="D31" s="3" t="s">
        <v>1727</v>
      </c>
      <c r="E31" s="3" t="s">
        <v>1728</v>
      </c>
      <c r="F31" s="3" t="s">
        <v>1742</v>
      </c>
      <c r="G31" s="6">
        <v>3033024</v>
      </c>
      <c r="H31" s="3" t="s">
        <v>1749</v>
      </c>
      <c r="J31" s="124" t="str">
        <f>IFERROR(VLOOKUP(M31,'Tabel Reporting SAP'!O:AF,18,0),"")</f>
        <v/>
      </c>
      <c r="K31" s="3" t="s">
        <v>6</v>
      </c>
      <c r="L31" s="3" t="s">
        <v>1123</v>
      </c>
      <c r="M31" s="3" t="s">
        <v>1693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f t="shared" ca="1" si="3"/>
        <v>712</v>
      </c>
      <c r="X31" s="35">
        <f t="shared" ca="1" si="4"/>
        <v>554</v>
      </c>
      <c r="Y31" s="35">
        <v>0</v>
      </c>
      <c r="Z31" s="35">
        <v>0</v>
      </c>
      <c r="AA31" s="35">
        <v>0</v>
      </c>
      <c r="AB31" s="35">
        <v>0</v>
      </c>
      <c r="AC31" s="132">
        <v>1</v>
      </c>
      <c r="AD31" s="35">
        <v>0</v>
      </c>
      <c r="AE31" s="35">
        <v>0</v>
      </c>
      <c r="AF31" s="35">
        <v>0</v>
      </c>
      <c r="AG31" s="132">
        <f t="shared" si="5"/>
        <v>8</v>
      </c>
      <c r="AJ31" s="35">
        <v>0</v>
      </c>
      <c r="AK31" s="35">
        <v>0</v>
      </c>
      <c r="AL31" s="35">
        <v>0</v>
      </c>
      <c r="AM31" s="35">
        <v>0</v>
      </c>
      <c r="AN31" s="35">
        <v>0</v>
      </c>
      <c r="AO31" s="35">
        <v>0</v>
      </c>
      <c r="AP31" s="35">
        <f t="shared" si="0"/>
        <v>0</v>
      </c>
      <c r="AQ31" s="35">
        <f t="shared" ca="1" si="2"/>
        <v>2030</v>
      </c>
      <c r="AR31" s="35">
        <v>61</v>
      </c>
      <c r="AS31" s="35">
        <v>0</v>
      </c>
      <c r="AT31" s="35">
        <v>344</v>
      </c>
      <c r="AU31" s="35">
        <v>1273871</v>
      </c>
      <c r="AV31" s="133">
        <v>1759153</v>
      </c>
      <c r="AW31" s="6">
        <v>3033024</v>
      </c>
      <c r="AX31" s="35">
        <f t="shared" si="6"/>
        <v>379128</v>
      </c>
      <c r="AY31" t="s">
        <v>1792</v>
      </c>
      <c r="AZ31" s="35" t="str">
        <f t="shared" si="1"/>
        <v>PELIMPAHAN</v>
      </c>
      <c r="BA31" s="131">
        <v>44636</v>
      </c>
      <c r="BB31" s="131">
        <v>44696</v>
      </c>
    </row>
    <row r="32" spans="1:54">
      <c r="A32" s="124">
        <v>356</v>
      </c>
      <c r="B32" s="3" t="s">
        <v>1719</v>
      </c>
      <c r="C32" s="132" t="s">
        <v>1720</v>
      </c>
      <c r="D32" s="3" t="s">
        <v>1727</v>
      </c>
      <c r="E32" s="3" t="s">
        <v>1728</v>
      </c>
      <c r="F32" s="3" t="s">
        <v>1742</v>
      </c>
      <c r="G32" s="6">
        <v>9598754</v>
      </c>
      <c r="H32" s="3" t="s">
        <v>1749</v>
      </c>
      <c r="J32" s="124" t="str">
        <f>IFERROR(VLOOKUP(M32,'Tabel Reporting SAP'!O:AF,18,0),"")</f>
        <v/>
      </c>
      <c r="K32" s="3" t="s">
        <v>6</v>
      </c>
      <c r="L32" s="3" t="s">
        <v>298</v>
      </c>
      <c r="M32" s="3" t="s">
        <v>1694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f t="shared" ca="1" si="3"/>
        <v>971</v>
      </c>
      <c r="X32" s="35">
        <f t="shared" ca="1" si="4"/>
        <v>1025</v>
      </c>
      <c r="Y32" s="35">
        <v>0</v>
      </c>
      <c r="Z32" s="35">
        <v>0</v>
      </c>
      <c r="AA32" s="35">
        <v>0</v>
      </c>
      <c r="AB32" s="35">
        <v>0</v>
      </c>
      <c r="AC32" s="132">
        <v>1</v>
      </c>
      <c r="AD32" s="35">
        <v>0</v>
      </c>
      <c r="AE32" s="35">
        <v>0</v>
      </c>
      <c r="AF32" s="35">
        <v>0</v>
      </c>
      <c r="AG32" s="132">
        <f t="shared" si="5"/>
        <v>8</v>
      </c>
      <c r="AJ32" s="35">
        <v>0</v>
      </c>
      <c r="AK32" s="35">
        <v>0</v>
      </c>
      <c r="AL32" s="35">
        <v>0</v>
      </c>
      <c r="AM32" s="35">
        <v>0</v>
      </c>
      <c r="AN32" s="35">
        <v>0</v>
      </c>
      <c r="AO32" s="35">
        <v>0</v>
      </c>
      <c r="AP32" s="35">
        <f t="shared" si="0"/>
        <v>0</v>
      </c>
      <c r="AQ32" s="35">
        <f t="shared" ca="1" si="2"/>
        <v>1266</v>
      </c>
      <c r="AR32" s="35">
        <v>35</v>
      </c>
      <c r="AS32" s="35">
        <v>0</v>
      </c>
      <c r="AT32" s="35">
        <v>201</v>
      </c>
      <c r="AU32" s="35">
        <v>4031477</v>
      </c>
      <c r="AV32" s="133">
        <v>5567277</v>
      </c>
      <c r="AW32" s="6">
        <v>9598754</v>
      </c>
      <c r="AX32" s="35">
        <f t="shared" si="6"/>
        <v>1199844.25</v>
      </c>
      <c r="AY32" t="s">
        <v>1792</v>
      </c>
      <c r="AZ32" s="35" t="str">
        <f t="shared" si="1"/>
        <v>PELIMPAHAN</v>
      </c>
      <c r="BA32" s="131">
        <v>44606</v>
      </c>
      <c r="BB32" s="131">
        <v>44666</v>
      </c>
    </row>
    <row r="33" spans="1:54">
      <c r="A33" s="124">
        <v>357</v>
      </c>
      <c r="B33" s="3" t="s">
        <v>1719</v>
      </c>
      <c r="C33" s="132" t="s">
        <v>1720</v>
      </c>
      <c r="D33" s="3" t="s">
        <v>1727</v>
      </c>
      <c r="E33" s="3" t="s">
        <v>1728</v>
      </c>
      <c r="F33" s="3" t="s">
        <v>1742</v>
      </c>
      <c r="G33" s="6">
        <v>13822858</v>
      </c>
      <c r="H33" s="3" t="s">
        <v>1749</v>
      </c>
      <c r="J33" s="124" t="str">
        <f>IFERROR(VLOOKUP(M33,'Tabel Reporting SAP'!O:AF,18,0),"")</f>
        <v/>
      </c>
      <c r="K33" s="3" t="s">
        <v>6</v>
      </c>
      <c r="L33" s="3" t="s">
        <v>1122</v>
      </c>
      <c r="M33" s="3" t="s">
        <v>1695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f t="shared" ca="1" si="3"/>
        <v>768</v>
      </c>
      <c r="X33" s="35">
        <f t="shared" ca="1" si="4"/>
        <v>949</v>
      </c>
      <c r="Y33" s="35">
        <v>0</v>
      </c>
      <c r="Z33" s="35">
        <v>0</v>
      </c>
      <c r="AA33" s="35">
        <v>0</v>
      </c>
      <c r="AB33" s="35">
        <v>0</v>
      </c>
      <c r="AC33" s="132">
        <v>3</v>
      </c>
      <c r="AD33" s="35">
        <v>0</v>
      </c>
      <c r="AE33" s="35">
        <v>0</v>
      </c>
      <c r="AF33" s="35">
        <v>0</v>
      </c>
      <c r="AG33" s="132">
        <f t="shared" si="5"/>
        <v>24</v>
      </c>
      <c r="AJ33" s="35">
        <v>0</v>
      </c>
      <c r="AK33" s="35">
        <v>0</v>
      </c>
      <c r="AL33" s="35">
        <v>0</v>
      </c>
      <c r="AM33" s="35">
        <v>0</v>
      </c>
      <c r="AN33" s="35">
        <v>0</v>
      </c>
      <c r="AO33" s="35">
        <v>0</v>
      </c>
      <c r="AP33" s="35">
        <f t="shared" si="0"/>
        <v>0</v>
      </c>
      <c r="AQ33" s="35">
        <f t="shared" ca="1" si="2"/>
        <v>1996</v>
      </c>
      <c r="AR33" s="35">
        <v>35</v>
      </c>
      <c r="AS33" s="35">
        <v>0</v>
      </c>
      <c r="AT33" s="35">
        <v>202</v>
      </c>
      <c r="AU33" s="35">
        <v>5805601</v>
      </c>
      <c r="AV33" s="133">
        <v>8017257</v>
      </c>
      <c r="AW33" s="6">
        <v>13822858</v>
      </c>
      <c r="AX33" s="35">
        <f t="shared" si="6"/>
        <v>575952.41666666663</v>
      </c>
      <c r="AY33" t="s">
        <v>1792</v>
      </c>
      <c r="AZ33" s="35" t="str">
        <f t="shared" si="1"/>
        <v>PELIMPAHAN</v>
      </c>
      <c r="BA33" s="131">
        <v>44620</v>
      </c>
      <c r="BB33" s="131">
        <v>44680</v>
      </c>
    </row>
    <row r="34" spans="1:54">
      <c r="A34" s="124">
        <v>358</v>
      </c>
      <c r="B34" s="3" t="s">
        <v>1719</v>
      </c>
      <c r="C34" s="132" t="s">
        <v>1720</v>
      </c>
      <c r="D34" s="3" t="s">
        <v>1727</v>
      </c>
      <c r="E34" s="3" t="s">
        <v>1728</v>
      </c>
      <c r="F34" s="3" t="s">
        <v>1742</v>
      </c>
      <c r="G34" s="6">
        <v>15586080</v>
      </c>
      <c r="H34" s="3" t="s">
        <v>1749</v>
      </c>
      <c r="J34" s="124" t="str">
        <f>IFERROR(VLOOKUP(M34,'Tabel Reporting SAP'!O:AF,18,0),"")</f>
        <v/>
      </c>
      <c r="K34" s="3" t="s">
        <v>6</v>
      </c>
      <c r="L34" s="3" t="s">
        <v>1085</v>
      </c>
      <c r="M34" s="3" t="s">
        <v>1696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f t="shared" ca="1" si="3"/>
        <v>701</v>
      </c>
      <c r="X34" s="35">
        <f t="shared" ca="1" si="4"/>
        <v>1989</v>
      </c>
      <c r="Y34" s="35">
        <v>0</v>
      </c>
      <c r="Z34" s="35">
        <v>0</v>
      </c>
      <c r="AA34" s="35">
        <v>0</v>
      </c>
      <c r="AB34" s="35">
        <v>0</v>
      </c>
      <c r="AC34" s="132">
        <v>2</v>
      </c>
      <c r="AD34" s="35">
        <v>0</v>
      </c>
      <c r="AE34" s="35">
        <v>0</v>
      </c>
      <c r="AF34" s="35">
        <v>0</v>
      </c>
      <c r="AG34" s="132">
        <f t="shared" si="5"/>
        <v>16</v>
      </c>
      <c r="AJ34" s="35">
        <v>0</v>
      </c>
      <c r="AK34" s="35">
        <v>0</v>
      </c>
      <c r="AL34" s="35">
        <v>0</v>
      </c>
      <c r="AM34" s="35">
        <v>0</v>
      </c>
      <c r="AN34" s="35">
        <v>0</v>
      </c>
      <c r="AO34" s="35">
        <v>0</v>
      </c>
      <c r="AP34" s="35">
        <f t="shared" si="0"/>
        <v>0</v>
      </c>
      <c r="AQ34" s="35">
        <f t="shared" ca="1" si="2"/>
        <v>1717</v>
      </c>
      <c r="AR34" s="35">
        <v>43</v>
      </c>
      <c r="AS34" s="35">
        <v>0</v>
      </c>
      <c r="AT34" s="35">
        <v>242</v>
      </c>
      <c r="AU34" s="35">
        <v>6546154</v>
      </c>
      <c r="AV34" s="133">
        <v>9039926</v>
      </c>
      <c r="AW34" s="6">
        <v>15586080</v>
      </c>
      <c r="AX34" s="35">
        <f t="shared" si="6"/>
        <v>974130</v>
      </c>
      <c r="AY34" t="s">
        <v>1792</v>
      </c>
      <c r="AZ34" s="35" t="str">
        <f t="shared" si="1"/>
        <v>PELIMPAHAN</v>
      </c>
      <c r="BA34" s="131">
        <v>44610</v>
      </c>
      <c r="BB34" s="131">
        <v>44670</v>
      </c>
    </row>
    <row r="35" spans="1:54">
      <c r="A35" s="124">
        <v>363</v>
      </c>
      <c r="B35" s="3" t="s">
        <v>1719</v>
      </c>
      <c r="C35" s="132" t="s">
        <v>1720</v>
      </c>
      <c r="D35" s="3" t="s">
        <v>1731</v>
      </c>
      <c r="E35" s="3" t="s">
        <v>1732</v>
      </c>
      <c r="F35" s="3" t="s">
        <v>1743</v>
      </c>
      <c r="G35" s="6">
        <v>8435448</v>
      </c>
      <c r="H35" s="3" t="s">
        <v>1749</v>
      </c>
      <c r="J35" s="124" t="str">
        <f>IFERROR(VLOOKUP(M35,'Tabel Reporting SAP'!O:AF,18,0),"")</f>
        <v/>
      </c>
      <c r="K35" s="3" t="s">
        <v>6</v>
      </c>
      <c r="L35" s="3" t="s">
        <v>298</v>
      </c>
      <c r="M35" s="3" t="s">
        <v>1701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f t="shared" ca="1" si="3"/>
        <v>937</v>
      </c>
      <c r="X35" s="35">
        <f t="shared" ca="1" si="4"/>
        <v>633</v>
      </c>
      <c r="Y35" s="35">
        <v>0</v>
      </c>
      <c r="Z35" s="35">
        <v>0</v>
      </c>
      <c r="AA35" s="35">
        <v>0</v>
      </c>
      <c r="AB35" s="35">
        <v>0</v>
      </c>
      <c r="AC35" s="132">
        <v>1</v>
      </c>
      <c r="AD35" s="35">
        <v>0</v>
      </c>
      <c r="AE35" s="35">
        <v>0</v>
      </c>
      <c r="AF35" s="35">
        <v>0</v>
      </c>
      <c r="AG35" s="132">
        <f t="shared" si="5"/>
        <v>8</v>
      </c>
      <c r="AJ35" s="35">
        <v>0</v>
      </c>
      <c r="AK35" s="35">
        <v>0</v>
      </c>
      <c r="AL35" s="35">
        <v>0</v>
      </c>
      <c r="AM35" s="35">
        <v>0</v>
      </c>
      <c r="AN35" s="35">
        <v>0</v>
      </c>
      <c r="AO35" s="35">
        <v>0</v>
      </c>
      <c r="AP35" s="35">
        <f t="shared" si="0"/>
        <v>0</v>
      </c>
      <c r="AQ35" s="35">
        <f t="shared" ca="1" si="2"/>
        <v>2690</v>
      </c>
      <c r="AR35" s="35">
        <v>39</v>
      </c>
      <c r="AS35" s="35">
        <v>0</v>
      </c>
      <c r="AT35" s="35">
        <v>220</v>
      </c>
      <c r="AU35" s="35">
        <v>3542889</v>
      </c>
      <c r="AV35" s="133">
        <v>4892559</v>
      </c>
      <c r="AW35" s="6">
        <v>8435448</v>
      </c>
      <c r="AX35" s="35">
        <f t="shared" si="6"/>
        <v>1054431</v>
      </c>
      <c r="AY35" t="s">
        <v>1792</v>
      </c>
      <c r="AZ35" s="35" t="str">
        <f t="shared" si="1"/>
        <v>PELIMPAHAN</v>
      </c>
      <c r="BA35" s="131">
        <v>44622</v>
      </c>
      <c r="BB35" s="131">
        <v>44682</v>
      </c>
    </row>
    <row r="36" spans="1:54">
      <c r="A36" s="124">
        <v>364</v>
      </c>
      <c r="B36" s="3" t="s">
        <v>1719</v>
      </c>
      <c r="C36" s="132" t="s">
        <v>1720</v>
      </c>
      <c r="D36" s="3" t="s">
        <v>1731</v>
      </c>
      <c r="E36" s="3" t="s">
        <v>1732</v>
      </c>
      <c r="F36" s="3" t="s">
        <v>1743</v>
      </c>
      <c r="G36" s="6">
        <v>30090396</v>
      </c>
      <c r="H36" s="3" t="s">
        <v>1749</v>
      </c>
      <c r="J36" s="124" t="str">
        <f>IFERROR(VLOOKUP(M36,'Tabel Reporting SAP'!O:AF,18,0),"")</f>
        <v/>
      </c>
      <c r="K36" s="3" t="s">
        <v>6</v>
      </c>
      <c r="L36" s="3" t="s">
        <v>279</v>
      </c>
      <c r="M36" s="3" t="s">
        <v>1702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f t="shared" ca="1" si="3"/>
        <v>609</v>
      </c>
      <c r="X36" s="35">
        <f t="shared" ca="1" si="4"/>
        <v>1303</v>
      </c>
      <c r="Y36" s="35">
        <v>0</v>
      </c>
      <c r="Z36" s="35">
        <v>0</v>
      </c>
      <c r="AA36" s="35">
        <v>0</v>
      </c>
      <c r="AB36" s="35">
        <v>0</v>
      </c>
      <c r="AC36" s="132">
        <v>1</v>
      </c>
      <c r="AD36" s="35">
        <v>0</v>
      </c>
      <c r="AE36" s="35">
        <v>0</v>
      </c>
      <c r="AF36" s="35">
        <v>0</v>
      </c>
      <c r="AG36" s="132">
        <f t="shared" si="5"/>
        <v>8</v>
      </c>
      <c r="AJ36" s="35">
        <v>0</v>
      </c>
      <c r="AK36" s="35">
        <v>0</v>
      </c>
      <c r="AL36" s="35">
        <v>0</v>
      </c>
      <c r="AM36" s="35">
        <v>0</v>
      </c>
      <c r="AN36" s="35">
        <v>0</v>
      </c>
      <c r="AO36" s="35">
        <v>0</v>
      </c>
      <c r="AP36" s="35">
        <f t="shared" si="0"/>
        <v>0</v>
      </c>
      <c r="AQ36" s="35">
        <f t="shared" ca="1" si="2"/>
        <v>1570</v>
      </c>
      <c r="AR36" s="35">
        <v>62</v>
      </c>
      <c r="AS36" s="35">
        <v>0</v>
      </c>
      <c r="AT36" s="35">
        <v>350</v>
      </c>
      <c r="AU36" s="35">
        <v>12637967</v>
      </c>
      <c r="AV36" s="133">
        <v>17452429</v>
      </c>
      <c r="AW36" s="6">
        <v>30090396</v>
      </c>
      <c r="AX36" s="35">
        <f t="shared" si="6"/>
        <v>3761299.5</v>
      </c>
      <c r="AY36" t="s">
        <v>1792</v>
      </c>
      <c r="AZ36" s="35" t="str">
        <f t="shared" si="1"/>
        <v>PELIMPAHAN</v>
      </c>
      <c r="BA36" s="131">
        <v>44644</v>
      </c>
      <c r="BB36" s="131">
        <v>44704</v>
      </c>
    </row>
    <row r="37" spans="1:54">
      <c r="A37" s="124">
        <v>365</v>
      </c>
      <c r="B37" s="3" t="s">
        <v>1719</v>
      </c>
      <c r="C37" s="132" t="s">
        <v>1720</v>
      </c>
      <c r="D37" s="3" t="s">
        <v>1731</v>
      </c>
      <c r="E37" s="3" t="s">
        <v>1732</v>
      </c>
      <c r="F37" s="3" t="s">
        <v>1743</v>
      </c>
      <c r="G37" s="6">
        <v>14432980</v>
      </c>
      <c r="H37" s="3" t="s">
        <v>1749</v>
      </c>
      <c r="J37" s="124" t="str">
        <f>IFERROR(VLOOKUP(M37,'Tabel Reporting SAP'!O:AF,18,0),"")</f>
        <v/>
      </c>
      <c r="K37" s="3" t="s">
        <v>6</v>
      </c>
      <c r="L37" s="3" t="s">
        <v>298</v>
      </c>
      <c r="M37" s="3" t="s">
        <v>1703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f t="shared" ca="1" si="3"/>
        <v>547</v>
      </c>
      <c r="X37" s="35">
        <f t="shared" ca="1" si="4"/>
        <v>1700</v>
      </c>
      <c r="Y37" s="35">
        <v>0</v>
      </c>
      <c r="Z37" s="35">
        <v>0</v>
      </c>
      <c r="AA37" s="35">
        <v>0</v>
      </c>
      <c r="AB37" s="35">
        <v>0</v>
      </c>
      <c r="AC37" s="132">
        <v>4</v>
      </c>
      <c r="AD37" s="35">
        <v>0</v>
      </c>
      <c r="AE37" s="35">
        <v>0</v>
      </c>
      <c r="AF37" s="35">
        <v>0</v>
      </c>
      <c r="AG37" s="132">
        <f t="shared" si="5"/>
        <v>32</v>
      </c>
      <c r="AJ37" s="35">
        <v>0</v>
      </c>
      <c r="AK37" s="35">
        <v>0</v>
      </c>
      <c r="AL37" s="35">
        <v>0</v>
      </c>
      <c r="AM37" s="35">
        <v>0</v>
      </c>
      <c r="AN37" s="35">
        <v>0</v>
      </c>
      <c r="AO37" s="35">
        <v>0</v>
      </c>
      <c r="AP37" s="35">
        <f t="shared" si="0"/>
        <v>0</v>
      </c>
      <c r="AQ37" s="35">
        <f t="shared" ca="1" si="2"/>
        <v>1912</v>
      </c>
      <c r="AR37" s="35">
        <v>57</v>
      </c>
      <c r="AS37" s="35">
        <v>0</v>
      </c>
      <c r="AT37" s="35">
        <v>323</v>
      </c>
      <c r="AU37" s="35">
        <v>6061852</v>
      </c>
      <c r="AV37" s="133">
        <v>8371128</v>
      </c>
      <c r="AW37" s="6">
        <v>14432980</v>
      </c>
      <c r="AX37" s="35">
        <f t="shared" si="6"/>
        <v>451030.625</v>
      </c>
      <c r="AY37" t="s">
        <v>1792</v>
      </c>
      <c r="AZ37" s="35" t="str">
        <f t="shared" si="1"/>
        <v>PELIMPAHAN</v>
      </c>
      <c r="BA37" s="131">
        <v>44609</v>
      </c>
      <c r="BB37" s="131">
        <v>44669</v>
      </c>
    </row>
    <row r="38" spans="1:54">
      <c r="A38" s="124">
        <v>366</v>
      </c>
      <c r="B38" s="3" t="s">
        <v>1719</v>
      </c>
      <c r="C38" s="132" t="s">
        <v>1720</v>
      </c>
      <c r="D38" s="3" t="s">
        <v>1731</v>
      </c>
      <c r="E38" s="3" t="s">
        <v>1732</v>
      </c>
      <c r="F38" s="3" t="s">
        <v>1743</v>
      </c>
      <c r="G38" s="6">
        <v>64943012</v>
      </c>
      <c r="H38" s="3" t="s">
        <v>1749</v>
      </c>
      <c r="J38" s="124" t="str">
        <f>IFERROR(VLOOKUP(M38,'Tabel Reporting SAP'!O:AF,18,0),"")</f>
        <v/>
      </c>
      <c r="K38" s="3" t="s">
        <v>6</v>
      </c>
      <c r="L38" s="3" t="s">
        <v>298</v>
      </c>
      <c r="M38" s="3" t="s">
        <v>1704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f t="shared" ca="1" si="3"/>
        <v>702</v>
      </c>
      <c r="X38" s="35">
        <f t="shared" ca="1" si="4"/>
        <v>1090</v>
      </c>
      <c r="Y38" s="35">
        <v>0</v>
      </c>
      <c r="Z38" s="35">
        <v>0</v>
      </c>
      <c r="AA38" s="35">
        <v>0</v>
      </c>
      <c r="AB38" s="35">
        <v>0</v>
      </c>
      <c r="AC38" s="132">
        <v>1</v>
      </c>
      <c r="AD38" s="35">
        <v>0</v>
      </c>
      <c r="AE38" s="35">
        <v>0</v>
      </c>
      <c r="AF38" s="35">
        <v>0</v>
      </c>
      <c r="AG38" s="132">
        <f t="shared" si="5"/>
        <v>8</v>
      </c>
      <c r="AJ38" s="35">
        <v>0</v>
      </c>
      <c r="AK38" s="35">
        <v>0</v>
      </c>
      <c r="AL38" s="35">
        <v>0</v>
      </c>
      <c r="AM38" s="35">
        <v>0</v>
      </c>
      <c r="AN38" s="35">
        <v>0</v>
      </c>
      <c r="AO38" s="35">
        <v>0</v>
      </c>
      <c r="AP38" s="35">
        <f t="shared" si="0"/>
        <v>0</v>
      </c>
      <c r="AQ38" s="35">
        <f t="shared" ca="1" si="2"/>
        <v>2247</v>
      </c>
      <c r="AR38" s="35">
        <v>48</v>
      </c>
      <c r="AS38" s="35">
        <v>0</v>
      </c>
      <c r="AT38" s="35">
        <v>272</v>
      </c>
      <c r="AU38" s="35">
        <v>27276066</v>
      </c>
      <c r="AV38" s="133">
        <v>37666946</v>
      </c>
      <c r="AW38" s="6">
        <v>64943012</v>
      </c>
      <c r="AX38" s="35">
        <f t="shared" si="6"/>
        <v>8117876.5</v>
      </c>
      <c r="AY38" t="s">
        <v>1792</v>
      </c>
      <c r="AZ38" s="35" t="str">
        <f t="shared" si="1"/>
        <v>PELIMPAHAN</v>
      </c>
      <c r="BA38" s="131">
        <v>44618</v>
      </c>
      <c r="BB38" s="131">
        <v>44678</v>
      </c>
    </row>
    <row r="39" spans="1:54">
      <c r="A39" s="124">
        <v>367</v>
      </c>
      <c r="B39" s="3" t="s">
        <v>1719</v>
      </c>
      <c r="C39" s="132" t="s">
        <v>1720</v>
      </c>
      <c r="D39" s="3" t="s">
        <v>1731</v>
      </c>
      <c r="E39" s="3" t="s">
        <v>1732</v>
      </c>
      <c r="F39" s="3" t="s">
        <v>1743</v>
      </c>
      <c r="G39" s="6">
        <v>63765412</v>
      </c>
      <c r="H39" s="3" t="s">
        <v>1749</v>
      </c>
      <c r="J39" s="124" t="str">
        <f>IFERROR(VLOOKUP(M39,'Tabel Reporting SAP'!O:AF,18,0),"")</f>
        <v/>
      </c>
      <c r="K39" s="3" t="s">
        <v>6</v>
      </c>
      <c r="L39" s="3" t="s">
        <v>1088</v>
      </c>
      <c r="M39" s="3" t="s">
        <v>1705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f t="shared" ca="1" si="3"/>
        <v>786</v>
      </c>
      <c r="X39" s="35">
        <f t="shared" ca="1" si="4"/>
        <v>751</v>
      </c>
      <c r="Y39" s="35">
        <v>0</v>
      </c>
      <c r="Z39" s="35">
        <v>0</v>
      </c>
      <c r="AA39" s="35">
        <v>0</v>
      </c>
      <c r="AB39" s="35">
        <v>0</v>
      </c>
      <c r="AC39" s="132">
        <v>1</v>
      </c>
      <c r="AD39" s="35">
        <v>0</v>
      </c>
      <c r="AE39" s="35">
        <v>0</v>
      </c>
      <c r="AF39" s="35">
        <v>0</v>
      </c>
      <c r="AG39" s="132">
        <f t="shared" si="5"/>
        <v>8</v>
      </c>
      <c r="AJ39" s="35">
        <v>0</v>
      </c>
      <c r="AK39" s="35">
        <v>0</v>
      </c>
      <c r="AL39" s="35">
        <v>0</v>
      </c>
      <c r="AM39" s="35">
        <v>0</v>
      </c>
      <c r="AN39" s="35">
        <v>0</v>
      </c>
      <c r="AO39" s="35">
        <v>0</v>
      </c>
      <c r="AP39" s="35">
        <f t="shared" si="0"/>
        <v>0</v>
      </c>
      <c r="AQ39" s="35">
        <f t="shared" ca="1" si="2"/>
        <v>1792</v>
      </c>
      <c r="AR39" s="35">
        <v>31</v>
      </c>
      <c r="AS39" s="35">
        <v>0</v>
      </c>
      <c r="AT39" s="35">
        <v>177</v>
      </c>
      <c r="AU39" s="35">
        <v>26781474</v>
      </c>
      <c r="AV39" s="133">
        <v>36983938</v>
      </c>
      <c r="AW39" s="6">
        <v>63765412</v>
      </c>
      <c r="AX39" s="35">
        <f t="shared" si="6"/>
        <v>7970676.5</v>
      </c>
      <c r="AY39" t="s">
        <v>1792</v>
      </c>
      <c r="AZ39" s="35" t="str">
        <f t="shared" si="1"/>
        <v>PELIMPAHAN</v>
      </c>
      <c r="BA39" s="131">
        <v>44626</v>
      </c>
      <c r="BB39" s="131">
        <v>44686</v>
      </c>
    </row>
    <row r="40" spans="1:54">
      <c r="A40" s="124">
        <v>236</v>
      </c>
      <c r="B40" s="35" t="s">
        <v>360</v>
      </c>
      <c r="C40" s="35" t="s">
        <v>1718</v>
      </c>
      <c r="D40" s="35" t="s">
        <v>1131</v>
      </c>
      <c r="E40" s="35" t="s">
        <v>1131</v>
      </c>
      <c r="F40" s="35" t="s">
        <v>1131</v>
      </c>
      <c r="G40" s="35" t="s">
        <v>1131</v>
      </c>
      <c r="H40" s="35" t="s">
        <v>1672</v>
      </c>
      <c r="I40" s="35" t="s">
        <v>1675</v>
      </c>
      <c r="J40" s="124" t="str">
        <f>IFERROR(VLOOKUP(M40,'Tabel Reporting SAP'!O:AF,18,0),"")</f>
        <v>PO</v>
      </c>
      <c r="K40" s="35" t="s">
        <v>11</v>
      </c>
      <c r="L40" s="35" t="s">
        <v>1108</v>
      </c>
      <c r="M40" s="35" t="s">
        <v>1366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4594</v>
      </c>
      <c r="X40" s="35">
        <v>6713</v>
      </c>
      <c r="Y40" s="35">
        <v>0</v>
      </c>
      <c r="Z40" s="35">
        <v>0</v>
      </c>
      <c r="AA40" s="35">
        <v>0</v>
      </c>
      <c r="AB40" s="35">
        <v>0</v>
      </c>
      <c r="AC40" s="35">
        <v>25</v>
      </c>
      <c r="AD40" s="35">
        <v>0</v>
      </c>
      <c r="AE40" s="35">
        <v>0</v>
      </c>
      <c r="AF40" s="35">
        <v>0</v>
      </c>
      <c r="AG40" s="35">
        <v>200</v>
      </c>
      <c r="AI40" s="35" t="s">
        <v>1593</v>
      </c>
      <c r="AJ40" s="35">
        <v>0</v>
      </c>
      <c r="AK40" s="35">
        <v>0</v>
      </c>
      <c r="AL40" s="35">
        <v>0</v>
      </c>
      <c r="AM40" s="35">
        <v>0</v>
      </c>
      <c r="AN40" s="35">
        <v>0</v>
      </c>
      <c r="AO40" s="35">
        <v>0</v>
      </c>
      <c r="AP40" s="35">
        <f t="shared" si="0"/>
        <v>0</v>
      </c>
      <c r="AQ40" s="35">
        <f t="shared" ca="1" si="2"/>
        <v>1537</v>
      </c>
      <c r="AR40" s="35">
        <v>56</v>
      </c>
      <c r="AS40" s="35">
        <v>0</v>
      </c>
      <c r="AT40" s="35">
        <v>1413.3999999999999</v>
      </c>
      <c r="AU40" s="35">
        <v>433471447</v>
      </c>
      <c r="AV40" s="35">
        <v>96671474</v>
      </c>
      <c r="AW40" s="35">
        <v>530142921</v>
      </c>
      <c r="AX40" s="35">
        <v>2650714.605</v>
      </c>
      <c r="AY40" t="s">
        <v>1765</v>
      </c>
      <c r="AZ40" s="35" t="str">
        <f t="shared" si="1"/>
        <v>PO/SP</v>
      </c>
      <c r="BA40" s="131">
        <v>44649</v>
      </c>
      <c r="BB40" s="131">
        <v>44709</v>
      </c>
    </row>
    <row r="41" spans="1:54">
      <c r="A41" s="124">
        <v>349</v>
      </c>
      <c r="B41" s="35" t="s">
        <v>360</v>
      </c>
      <c r="C41" s="35" t="s">
        <v>1718</v>
      </c>
      <c r="D41" s="35" t="s">
        <v>1131</v>
      </c>
      <c r="E41" s="35" t="s">
        <v>1131</v>
      </c>
      <c r="F41" s="35" t="s">
        <v>1131</v>
      </c>
      <c r="G41" s="35" t="s">
        <v>1131</v>
      </c>
      <c r="J41" s="124" t="str">
        <f>IFERROR(VLOOKUP(M41,'Tabel Reporting SAP'!O:AF,18,0),"")</f>
        <v/>
      </c>
      <c r="K41" s="35" t="s">
        <v>10</v>
      </c>
      <c r="L41" s="35" t="s">
        <v>1076</v>
      </c>
      <c r="M41" s="35" t="s">
        <v>1479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361</v>
      </c>
      <c r="AB41" s="35">
        <v>0</v>
      </c>
      <c r="AC41" s="35">
        <v>21</v>
      </c>
      <c r="AD41" s="35">
        <v>0</v>
      </c>
      <c r="AE41" s="35">
        <v>0</v>
      </c>
      <c r="AF41" s="35">
        <v>0</v>
      </c>
      <c r="AG41" s="35">
        <v>168</v>
      </c>
      <c r="AJ41" s="35">
        <v>0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f t="shared" si="0"/>
        <v>0</v>
      </c>
      <c r="AQ41" s="35">
        <f t="shared" si="2"/>
        <v>11307</v>
      </c>
      <c r="AR41" s="35">
        <v>46</v>
      </c>
      <c r="AS41" s="35">
        <v>0</v>
      </c>
      <c r="AT41" s="35">
        <v>636.5</v>
      </c>
      <c r="AU41" s="35">
        <v>268795505</v>
      </c>
      <c r="AV41" s="35">
        <v>53701094</v>
      </c>
      <c r="AW41" s="35">
        <v>322496599</v>
      </c>
      <c r="AX41" s="35">
        <v>1919622.6130952381</v>
      </c>
      <c r="AY41" t="s">
        <v>1786</v>
      </c>
      <c r="AZ41" s="35" t="str">
        <f t="shared" si="1"/>
        <v>DONE DRM</v>
      </c>
      <c r="BA41" s="131">
        <v>44651</v>
      </c>
      <c r="BB41" s="131">
        <v>44711</v>
      </c>
    </row>
    <row r="42" spans="1:54">
      <c r="A42" s="124">
        <v>3</v>
      </c>
      <c r="B42" s="35" t="s">
        <v>1129</v>
      </c>
      <c r="C42" s="35" t="s">
        <v>1718</v>
      </c>
      <c r="D42" s="35" t="s">
        <v>1131</v>
      </c>
      <c r="E42" s="35" t="s">
        <v>1131</v>
      </c>
      <c r="F42" s="35" t="s">
        <v>1131</v>
      </c>
      <c r="G42" s="35" t="s">
        <v>1131</v>
      </c>
      <c r="H42" s="35" t="s">
        <v>1650</v>
      </c>
      <c r="I42" s="35" t="s">
        <v>1652</v>
      </c>
      <c r="J42" s="124" t="str">
        <f>IFERROR(VLOOKUP(M42,'Tabel Reporting SAP'!O:AF,18,0),"")</f>
        <v>GR</v>
      </c>
      <c r="K42" s="124" t="s">
        <v>12</v>
      </c>
      <c r="L42" s="125" t="s">
        <v>304</v>
      </c>
      <c r="M42" s="35" t="s">
        <v>1134</v>
      </c>
      <c r="N42" s="126">
        <v>10100</v>
      </c>
      <c r="O42" s="126">
        <v>30</v>
      </c>
      <c r="P42" s="126">
        <v>0</v>
      </c>
      <c r="Q42" s="126">
        <v>0</v>
      </c>
      <c r="R42" s="126">
        <v>0</v>
      </c>
      <c r="S42" s="126">
        <v>0</v>
      </c>
      <c r="T42" s="126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88</v>
      </c>
      <c r="AG42" s="127">
        <v>0</v>
      </c>
      <c r="AH42" s="128"/>
      <c r="AI42" s="129" t="s">
        <v>1482</v>
      </c>
      <c r="AJ42" s="35">
        <v>0</v>
      </c>
      <c r="AK42" s="35">
        <v>0</v>
      </c>
      <c r="AL42" s="35">
        <v>1</v>
      </c>
      <c r="AM42" s="35">
        <v>0</v>
      </c>
      <c r="AN42" s="35">
        <v>0</v>
      </c>
      <c r="AO42" s="35">
        <v>1</v>
      </c>
      <c r="AP42" s="35">
        <f t="shared" si="0"/>
        <v>10130</v>
      </c>
      <c r="AQ42" s="35">
        <f t="shared" si="2"/>
        <v>361</v>
      </c>
      <c r="AR42" s="35">
        <v>200</v>
      </c>
      <c r="AS42" s="35">
        <v>0</v>
      </c>
      <c r="AT42" s="35">
        <v>0</v>
      </c>
      <c r="AU42" s="35">
        <v>610769026</v>
      </c>
      <c r="AV42" s="35">
        <v>144364422</v>
      </c>
      <c r="AW42" s="35">
        <v>755133448</v>
      </c>
      <c r="AX42" s="35" t="e">
        <v>#DIV/0!</v>
      </c>
      <c r="AY42" s="63" t="s">
        <v>615</v>
      </c>
      <c r="AZ42" s="35" t="str">
        <f t="shared" si="1"/>
        <v>PO/SP</v>
      </c>
      <c r="BA42" s="131">
        <v>44542</v>
      </c>
      <c r="BB42" s="131">
        <v>44593</v>
      </c>
    </row>
    <row r="43" spans="1:54">
      <c r="A43" s="124">
        <v>4</v>
      </c>
      <c r="B43" s="35" t="s">
        <v>360</v>
      </c>
      <c r="C43" s="35" t="s">
        <v>1718</v>
      </c>
      <c r="D43" s="35" t="s">
        <v>1131</v>
      </c>
      <c r="E43" s="35" t="s">
        <v>1131</v>
      </c>
      <c r="F43" s="35" t="s">
        <v>1131</v>
      </c>
      <c r="G43" s="35" t="s">
        <v>1131</v>
      </c>
      <c r="H43" s="35" t="s">
        <v>1650</v>
      </c>
      <c r="I43" s="35" t="s">
        <v>1652</v>
      </c>
      <c r="J43" s="124" t="str">
        <f>IFERROR(VLOOKUP(M43,'Tabel Reporting SAP'!O:AF,18,0),"")</f>
        <v>PO</v>
      </c>
      <c r="K43" s="124" t="s">
        <v>12</v>
      </c>
      <c r="L43" s="125" t="s">
        <v>304</v>
      </c>
      <c r="M43" s="35" t="s">
        <v>1135</v>
      </c>
      <c r="N43" s="126">
        <v>0</v>
      </c>
      <c r="O43" s="126">
        <v>0</v>
      </c>
      <c r="P43" s="126">
        <v>0</v>
      </c>
      <c r="Q43" s="126">
        <v>0</v>
      </c>
      <c r="R43" s="126">
        <v>0</v>
      </c>
      <c r="S43" s="126">
        <v>0</v>
      </c>
      <c r="T43" s="126">
        <v>0</v>
      </c>
      <c r="U43" s="127">
        <v>0</v>
      </c>
      <c r="V43" s="127">
        <v>0</v>
      </c>
      <c r="W43" s="127">
        <v>5049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31</v>
      </c>
      <c r="AD43" s="127">
        <v>0</v>
      </c>
      <c r="AE43" s="127">
        <v>0</v>
      </c>
      <c r="AF43" s="127">
        <v>57</v>
      </c>
      <c r="AG43" s="127">
        <v>248</v>
      </c>
      <c r="AH43" s="128"/>
      <c r="AI43" s="129" t="s">
        <v>1482</v>
      </c>
      <c r="AJ43" s="35">
        <v>0</v>
      </c>
      <c r="AK43" s="35">
        <v>0</v>
      </c>
      <c r="AL43" s="35">
        <v>0</v>
      </c>
      <c r="AM43" s="35">
        <v>0</v>
      </c>
      <c r="AN43" s="35">
        <v>0</v>
      </c>
      <c r="AO43" s="35">
        <v>0</v>
      </c>
      <c r="AP43" s="35">
        <f t="shared" si="0"/>
        <v>0</v>
      </c>
      <c r="AQ43" s="35">
        <f t="shared" si="2"/>
        <v>0</v>
      </c>
      <c r="AR43" s="35">
        <v>72</v>
      </c>
      <c r="AS43" s="35">
        <v>0</v>
      </c>
      <c r="AT43" s="35">
        <v>631.20000000000005</v>
      </c>
      <c r="AU43" s="35">
        <v>341098150</v>
      </c>
      <c r="AV43" s="35">
        <v>63837163</v>
      </c>
      <c r="AW43" s="35">
        <v>404935313</v>
      </c>
      <c r="AX43" s="35">
        <v>1632803.6814516129</v>
      </c>
      <c r="AY43" s="35" t="s">
        <v>615</v>
      </c>
      <c r="AZ43" s="35" t="str">
        <f t="shared" si="1"/>
        <v>PO/SP</v>
      </c>
      <c r="BA43" s="131">
        <v>44630</v>
      </c>
      <c r="BB43" s="131">
        <v>44690</v>
      </c>
    </row>
    <row r="44" spans="1:54">
      <c r="A44" s="124">
        <v>6</v>
      </c>
      <c r="B44" s="35" t="s">
        <v>360</v>
      </c>
      <c r="C44" s="35" t="s">
        <v>1718</v>
      </c>
      <c r="D44" s="35" t="s">
        <v>1131</v>
      </c>
      <c r="E44" s="35" t="s">
        <v>1131</v>
      </c>
      <c r="F44" s="35" t="s">
        <v>1131</v>
      </c>
      <c r="G44" s="35" t="s">
        <v>1131</v>
      </c>
      <c r="H44" s="35" t="s">
        <v>1650</v>
      </c>
      <c r="I44" s="35" t="s">
        <v>1652</v>
      </c>
      <c r="J44" s="124" t="str">
        <f>IFERROR(VLOOKUP(M44,'Tabel Reporting SAP'!O:AF,18,0),"")</f>
        <v>PO</v>
      </c>
      <c r="K44" s="124" t="s">
        <v>12</v>
      </c>
      <c r="L44" s="125" t="s">
        <v>304</v>
      </c>
      <c r="M44" s="35" t="s">
        <v>1136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7">
        <v>0</v>
      </c>
      <c r="V44" s="127">
        <v>0</v>
      </c>
      <c r="W44" s="127">
        <v>4610</v>
      </c>
      <c r="X44" s="127">
        <v>746</v>
      </c>
      <c r="Y44" s="127">
        <v>0</v>
      </c>
      <c r="Z44" s="127">
        <v>0</v>
      </c>
      <c r="AA44" s="127">
        <v>0</v>
      </c>
      <c r="AB44" s="127">
        <v>0</v>
      </c>
      <c r="AC44" s="127">
        <v>48</v>
      </c>
      <c r="AD44" s="127">
        <v>0</v>
      </c>
      <c r="AE44" s="127">
        <v>0</v>
      </c>
      <c r="AF44" s="127">
        <v>81</v>
      </c>
      <c r="AG44" s="127">
        <v>384</v>
      </c>
      <c r="AH44" s="128"/>
      <c r="AI44" s="130" t="s">
        <v>1482</v>
      </c>
      <c r="AJ44" s="35">
        <v>0</v>
      </c>
      <c r="AK44" s="35">
        <v>0</v>
      </c>
      <c r="AL44" s="35">
        <v>0</v>
      </c>
      <c r="AM44" s="35">
        <v>0</v>
      </c>
      <c r="AN44" s="35">
        <v>0</v>
      </c>
      <c r="AO44" s="35">
        <v>0</v>
      </c>
      <c r="AP44" s="35">
        <f t="shared" si="0"/>
        <v>0</v>
      </c>
      <c r="AQ44" s="35">
        <f t="shared" si="2"/>
        <v>5049</v>
      </c>
      <c r="AR44" s="35">
        <v>72</v>
      </c>
      <c r="AS44" s="35">
        <v>0</v>
      </c>
      <c r="AT44" s="35">
        <v>669.5</v>
      </c>
      <c r="AU44" s="35">
        <v>377898647</v>
      </c>
      <c r="AV44" s="35">
        <v>71622204</v>
      </c>
      <c r="AW44" s="35">
        <v>449520851</v>
      </c>
      <c r="AX44" s="35">
        <v>1170627.2161458333</v>
      </c>
      <c r="AY44" s="35" t="s">
        <v>615</v>
      </c>
      <c r="AZ44" s="35" t="str">
        <f t="shared" si="1"/>
        <v>PO/SP</v>
      </c>
      <c r="BA44" s="131">
        <v>44622</v>
      </c>
      <c r="BB44" s="131">
        <v>44682</v>
      </c>
    </row>
    <row r="45" spans="1:54">
      <c r="A45" s="124">
        <v>7</v>
      </c>
      <c r="B45" s="35" t="s">
        <v>360</v>
      </c>
      <c r="C45" s="35" t="s">
        <v>1718</v>
      </c>
      <c r="D45" s="35" t="s">
        <v>1131</v>
      </c>
      <c r="E45" s="35" t="s">
        <v>1131</v>
      </c>
      <c r="F45" s="35" t="s">
        <v>1131</v>
      </c>
      <c r="G45" s="35" t="s">
        <v>1131</v>
      </c>
      <c r="H45" s="35" t="s">
        <v>1650</v>
      </c>
      <c r="I45" s="35" t="s">
        <v>1652</v>
      </c>
      <c r="J45" s="124" t="str">
        <f>IFERROR(VLOOKUP(M45,'Tabel Reporting SAP'!O:AF,18,0),"")</f>
        <v>PO</v>
      </c>
      <c r="K45" s="124" t="s">
        <v>12</v>
      </c>
      <c r="L45" s="125" t="s">
        <v>304</v>
      </c>
      <c r="M45" s="35" t="s">
        <v>1137</v>
      </c>
      <c r="N45" s="126">
        <v>0</v>
      </c>
      <c r="O45" s="126">
        <v>5700</v>
      </c>
      <c r="P45" s="126">
        <v>0</v>
      </c>
      <c r="Q45" s="126">
        <v>0</v>
      </c>
      <c r="R45" s="126">
        <v>0</v>
      </c>
      <c r="S45" s="126">
        <v>0</v>
      </c>
      <c r="T45" s="126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8"/>
      <c r="AI45" s="129" t="s">
        <v>304</v>
      </c>
      <c r="AJ45" s="35">
        <v>0</v>
      </c>
      <c r="AK45" s="35">
        <v>0</v>
      </c>
      <c r="AL45" s="35">
        <v>1</v>
      </c>
      <c r="AM45" s="35">
        <v>0</v>
      </c>
      <c r="AN45" s="35">
        <v>0</v>
      </c>
      <c r="AO45" s="35">
        <v>1</v>
      </c>
      <c r="AP45" s="35">
        <f t="shared" si="0"/>
        <v>5700</v>
      </c>
      <c r="AQ45" s="35">
        <f t="shared" si="2"/>
        <v>5356</v>
      </c>
      <c r="AR45" s="35">
        <v>162</v>
      </c>
      <c r="AS45" s="35">
        <v>0</v>
      </c>
      <c r="AT45" s="35">
        <v>0</v>
      </c>
      <c r="AU45" s="35">
        <v>477527510</v>
      </c>
      <c r="AV45" s="35">
        <v>103348016</v>
      </c>
      <c r="AW45" s="35">
        <v>580875526</v>
      </c>
      <c r="AX45" s="35" t="e">
        <v>#DIV/0!</v>
      </c>
      <c r="AY45" s="35" t="s">
        <v>615</v>
      </c>
      <c r="AZ45" s="35" t="str">
        <f t="shared" si="1"/>
        <v>PO/SP</v>
      </c>
      <c r="BA45" s="131">
        <v>44639</v>
      </c>
      <c r="BB45" s="131">
        <v>44699</v>
      </c>
    </row>
    <row r="46" spans="1:54">
      <c r="A46" s="124">
        <v>8</v>
      </c>
      <c r="B46" s="35" t="s">
        <v>360</v>
      </c>
      <c r="C46" s="35" t="s">
        <v>1718</v>
      </c>
      <c r="D46" s="35" t="s">
        <v>1131</v>
      </c>
      <c r="E46" s="35" t="s">
        <v>1131</v>
      </c>
      <c r="F46" s="35" t="s">
        <v>1131</v>
      </c>
      <c r="G46" s="35" t="s">
        <v>1131</v>
      </c>
      <c r="H46" s="35" t="s">
        <v>1650</v>
      </c>
      <c r="I46" s="35" t="s">
        <v>1652</v>
      </c>
      <c r="J46" s="124" t="str">
        <f>IFERROR(VLOOKUP(M46,'Tabel Reporting SAP'!O:AF,18,0),"")</f>
        <v>PO</v>
      </c>
      <c r="K46" s="124" t="s">
        <v>12</v>
      </c>
      <c r="L46" s="125" t="s">
        <v>1045</v>
      </c>
      <c r="M46" s="35" t="s">
        <v>1138</v>
      </c>
      <c r="N46" s="126">
        <v>0</v>
      </c>
      <c r="O46" s="126">
        <v>0</v>
      </c>
      <c r="P46" s="126">
        <v>0</v>
      </c>
      <c r="Q46" s="126">
        <v>0</v>
      </c>
      <c r="R46" s="126">
        <v>0</v>
      </c>
      <c r="S46" s="126">
        <v>0</v>
      </c>
      <c r="T46" s="126">
        <v>0</v>
      </c>
      <c r="U46" s="127">
        <v>0</v>
      </c>
      <c r="V46" s="127">
        <v>0</v>
      </c>
      <c r="W46" s="127">
        <v>0</v>
      </c>
      <c r="X46" s="127">
        <v>1995</v>
      </c>
      <c r="Y46" s="127">
        <v>0</v>
      </c>
      <c r="Z46" s="127">
        <v>0</v>
      </c>
      <c r="AA46" s="127">
        <v>0</v>
      </c>
      <c r="AB46" s="127">
        <v>0</v>
      </c>
      <c r="AC46" s="127">
        <v>8</v>
      </c>
      <c r="AD46" s="127">
        <v>0</v>
      </c>
      <c r="AE46" s="127">
        <v>0</v>
      </c>
      <c r="AF46" s="127">
        <v>53</v>
      </c>
      <c r="AG46" s="127">
        <v>64</v>
      </c>
      <c r="AH46" s="128"/>
      <c r="AI46" s="129" t="s">
        <v>1483</v>
      </c>
      <c r="AJ46" s="35">
        <v>0</v>
      </c>
      <c r="AK46" s="35">
        <v>0</v>
      </c>
      <c r="AL46" s="35">
        <v>0</v>
      </c>
      <c r="AM46" s="35">
        <v>0</v>
      </c>
      <c r="AN46" s="35">
        <v>0</v>
      </c>
      <c r="AO46" s="35">
        <v>0</v>
      </c>
      <c r="AP46" s="35">
        <f t="shared" si="0"/>
        <v>0</v>
      </c>
      <c r="AQ46" s="35">
        <f t="shared" si="2"/>
        <v>0</v>
      </c>
      <c r="AR46" s="35">
        <v>12</v>
      </c>
      <c r="AS46" s="35">
        <v>0</v>
      </c>
      <c r="AT46" s="35">
        <v>249.4</v>
      </c>
      <c r="AU46" s="35">
        <v>84509003</v>
      </c>
      <c r="AV46" s="35">
        <v>20310611</v>
      </c>
      <c r="AW46" s="35">
        <v>104819614</v>
      </c>
      <c r="AX46" s="35">
        <v>1637806.46875</v>
      </c>
      <c r="AY46" s="35" t="s">
        <v>615</v>
      </c>
      <c r="AZ46" s="35" t="str">
        <f t="shared" si="1"/>
        <v>PO/SP</v>
      </c>
      <c r="BA46" s="131">
        <v>44646</v>
      </c>
      <c r="BB46" s="131">
        <v>44706</v>
      </c>
    </row>
    <row r="47" spans="1:54">
      <c r="A47" s="124">
        <v>9</v>
      </c>
      <c r="B47" s="35" t="s">
        <v>360</v>
      </c>
      <c r="C47" s="35" t="s">
        <v>1718</v>
      </c>
      <c r="D47" s="35" t="s">
        <v>1131</v>
      </c>
      <c r="E47" s="35" t="s">
        <v>1131</v>
      </c>
      <c r="F47" s="35" t="s">
        <v>1131</v>
      </c>
      <c r="G47" s="35" t="s">
        <v>1131</v>
      </c>
      <c r="H47" s="35" t="s">
        <v>1650</v>
      </c>
      <c r="I47" s="35" t="s">
        <v>1652</v>
      </c>
      <c r="J47" s="124" t="str">
        <f>IFERROR(VLOOKUP(M47,'Tabel Reporting SAP'!O:AF,18,0),"")</f>
        <v>PO</v>
      </c>
      <c r="K47" s="35" t="s">
        <v>12</v>
      </c>
      <c r="L47" s="35" t="s">
        <v>1045</v>
      </c>
      <c r="M47" s="35" t="s">
        <v>1139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2142</v>
      </c>
      <c r="X47" s="35">
        <v>1238</v>
      </c>
      <c r="Y47" s="35">
        <v>0</v>
      </c>
      <c r="Z47" s="35">
        <v>0</v>
      </c>
      <c r="AA47" s="35">
        <v>0</v>
      </c>
      <c r="AB47" s="35">
        <v>0</v>
      </c>
      <c r="AC47" s="35">
        <v>16</v>
      </c>
      <c r="AD47" s="35">
        <v>0</v>
      </c>
      <c r="AE47" s="35">
        <v>0</v>
      </c>
      <c r="AF47" s="35">
        <v>80</v>
      </c>
      <c r="AG47" s="35">
        <v>128</v>
      </c>
      <c r="AI47" s="35" t="s">
        <v>1483</v>
      </c>
      <c r="AJ47" s="35">
        <v>0</v>
      </c>
      <c r="AK47" s="35">
        <v>0</v>
      </c>
      <c r="AL47" s="35">
        <v>0</v>
      </c>
      <c r="AM47" s="35">
        <v>0</v>
      </c>
      <c r="AN47" s="35">
        <v>0</v>
      </c>
      <c r="AO47" s="35">
        <v>0</v>
      </c>
      <c r="AP47" s="35">
        <f t="shared" si="0"/>
        <v>0</v>
      </c>
      <c r="AQ47" s="35">
        <f t="shared" si="2"/>
        <v>1995</v>
      </c>
      <c r="AR47" s="35">
        <v>27</v>
      </c>
      <c r="AS47" s="35">
        <v>0</v>
      </c>
      <c r="AT47" s="35">
        <v>422.5</v>
      </c>
      <c r="AU47" s="35">
        <v>172121914</v>
      </c>
      <c r="AV47" s="35">
        <v>37047722</v>
      </c>
      <c r="AW47" s="35">
        <v>209169636</v>
      </c>
      <c r="AX47" s="35">
        <v>1634137.78125</v>
      </c>
      <c r="AY47" s="35" t="s">
        <v>615</v>
      </c>
      <c r="AZ47" s="35" t="str">
        <f t="shared" si="1"/>
        <v>PO/SP</v>
      </c>
      <c r="BA47" s="131">
        <v>44648</v>
      </c>
      <c r="BB47" s="131">
        <v>44708</v>
      </c>
    </row>
    <row r="48" spans="1:54">
      <c r="A48" s="124">
        <v>10</v>
      </c>
      <c r="B48" s="35" t="s">
        <v>360</v>
      </c>
      <c r="C48" s="35" t="s">
        <v>1718</v>
      </c>
      <c r="D48" s="35" t="s">
        <v>1131</v>
      </c>
      <c r="E48" s="35" t="s">
        <v>1131</v>
      </c>
      <c r="F48" s="35" t="s">
        <v>1131</v>
      </c>
      <c r="G48" s="35" t="s">
        <v>1131</v>
      </c>
      <c r="H48" s="35" t="s">
        <v>1650</v>
      </c>
      <c r="I48" s="35" t="s">
        <v>1652</v>
      </c>
      <c r="J48" s="124" t="str">
        <f>IFERROR(VLOOKUP(M48,'Tabel Reporting SAP'!O:AF,18,0),"")</f>
        <v>PO</v>
      </c>
      <c r="K48" s="35" t="s">
        <v>12</v>
      </c>
      <c r="L48" s="35" t="s">
        <v>1046</v>
      </c>
      <c r="M48" s="35" t="s">
        <v>1140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5130</v>
      </c>
      <c r="Y48" s="35">
        <v>0</v>
      </c>
      <c r="Z48" s="35">
        <v>0</v>
      </c>
      <c r="AA48" s="35">
        <v>0</v>
      </c>
      <c r="AB48" s="35">
        <v>0</v>
      </c>
      <c r="AC48" s="35">
        <v>10</v>
      </c>
      <c r="AD48" s="35">
        <v>0</v>
      </c>
      <c r="AE48" s="35">
        <v>0</v>
      </c>
      <c r="AF48" s="35">
        <v>135</v>
      </c>
      <c r="AG48" s="35">
        <v>80</v>
      </c>
      <c r="AI48" s="35" t="s">
        <v>1484</v>
      </c>
      <c r="AJ48" s="35">
        <v>0</v>
      </c>
      <c r="AK48" s="35">
        <v>0</v>
      </c>
      <c r="AL48" s="35">
        <v>0</v>
      </c>
      <c r="AM48" s="35">
        <v>0</v>
      </c>
      <c r="AN48" s="35">
        <v>0</v>
      </c>
      <c r="AO48" s="35">
        <v>0</v>
      </c>
      <c r="AP48" s="35">
        <f t="shared" si="0"/>
        <v>0</v>
      </c>
      <c r="AQ48" s="35">
        <f t="shared" si="2"/>
        <v>3380</v>
      </c>
      <c r="AR48" s="35">
        <v>39</v>
      </c>
      <c r="AS48" s="35">
        <v>0</v>
      </c>
      <c r="AT48" s="35">
        <v>641.30000000000007</v>
      </c>
      <c r="AU48" s="35">
        <v>213316437</v>
      </c>
      <c r="AV48" s="35">
        <v>48657019</v>
      </c>
      <c r="AW48" s="35">
        <v>261973456</v>
      </c>
      <c r="AX48" s="35">
        <v>3274668.2</v>
      </c>
      <c r="AY48" s="63" t="s">
        <v>615</v>
      </c>
      <c r="AZ48" s="35" t="str">
        <f t="shared" si="1"/>
        <v>PO/SP</v>
      </c>
      <c r="BA48" s="131">
        <v>44628</v>
      </c>
      <c r="BB48" s="131">
        <v>44688</v>
      </c>
    </row>
    <row r="49" spans="1:54">
      <c r="A49" s="124">
        <v>11</v>
      </c>
      <c r="B49" s="35" t="s">
        <v>360</v>
      </c>
      <c r="C49" s="35" t="s">
        <v>1718</v>
      </c>
      <c r="D49" s="35" t="s">
        <v>1131</v>
      </c>
      <c r="E49" s="35" t="s">
        <v>1131</v>
      </c>
      <c r="F49" s="35" t="s">
        <v>1131</v>
      </c>
      <c r="G49" s="35" t="s">
        <v>1131</v>
      </c>
      <c r="H49" s="35" t="s">
        <v>1650</v>
      </c>
      <c r="I49" s="35" t="s">
        <v>1652</v>
      </c>
      <c r="J49" s="124" t="str">
        <f>IFERROR(VLOOKUP(M49,'Tabel Reporting SAP'!O:AF,18,0),"")</f>
        <v>PO</v>
      </c>
      <c r="K49" s="35" t="s">
        <v>12</v>
      </c>
      <c r="L49" s="35" t="s">
        <v>1046</v>
      </c>
      <c r="M49" s="35" t="s">
        <v>1141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4210</v>
      </c>
      <c r="Y49" s="35">
        <v>0</v>
      </c>
      <c r="Z49" s="35">
        <v>0</v>
      </c>
      <c r="AA49" s="35">
        <v>0</v>
      </c>
      <c r="AB49" s="35">
        <v>0</v>
      </c>
      <c r="AC49" s="35">
        <v>9</v>
      </c>
      <c r="AD49" s="35">
        <v>0</v>
      </c>
      <c r="AE49" s="35">
        <v>0</v>
      </c>
      <c r="AF49" s="35">
        <v>100</v>
      </c>
      <c r="AG49" s="35">
        <v>72</v>
      </c>
      <c r="AI49" s="35" t="s">
        <v>1485</v>
      </c>
      <c r="AJ49" s="35">
        <v>0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f t="shared" si="0"/>
        <v>0</v>
      </c>
      <c r="AQ49" s="35">
        <f t="shared" si="2"/>
        <v>5130</v>
      </c>
      <c r="AR49" s="35">
        <v>16</v>
      </c>
      <c r="AS49" s="35">
        <v>0</v>
      </c>
      <c r="AT49" s="35">
        <v>526.30000000000007</v>
      </c>
      <c r="AU49" s="35">
        <v>142518270</v>
      </c>
      <c r="AV49" s="35">
        <v>35956549</v>
      </c>
      <c r="AW49" s="35">
        <v>178474819</v>
      </c>
      <c r="AX49" s="35">
        <v>2478816.9305555555</v>
      </c>
      <c r="AY49" s="63" t="s">
        <v>615</v>
      </c>
      <c r="AZ49" s="35" t="str">
        <f t="shared" si="1"/>
        <v>PO/SP</v>
      </c>
      <c r="BA49" s="131">
        <v>44645</v>
      </c>
      <c r="BB49" s="131">
        <v>44705</v>
      </c>
    </row>
    <row r="50" spans="1:54">
      <c r="A50" s="124">
        <v>12</v>
      </c>
      <c r="B50" s="35" t="s">
        <v>360</v>
      </c>
      <c r="C50" s="35" t="s">
        <v>1718</v>
      </c>
      <c r="D50" s="35" t="s">
        <v>1131</v>
      </c>
      <c r="E50" s="35" t="s">
        <v>1131</v>
      </c>
      <c r="F50" s="35" t="s">
        <v>1131</v>
      </c>
      <c r="G50" s="35" t="s">
        <v>1131</v>
      </c>
      <c r="H50" s="35" t="s">
        <v>1650</v>
      </c>
      <c r="I50" s="35" t="s">
        <v>1652</v>
      </c>
      <c r="J50" s="124" t="str">
        <f>IFERROR(VLOOKUP(M50,'Tabel Reporting SAP'!O:AF,18,0),"")</f>
        <v>PO</v>
      </c>
      <c r="K50" s="35" t="s">
        <v>12</v>
      </c>
      <c r="L50" s="35" t="s">
        <v>304</v>
      </c>
      <c r="M50" s="35" t="s">
        <v>1142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6534</v>
      </c>
      <c r="X50" s="35">
        <v>1155</v>
      </c>
      <c r="Y50" s="35">
        <v>0</v>
      </c>
      <c r="Z50" s="35">
        <v>0</v>
      </c>
      <c r="AA50" s="35">
        <v>0</v>
      </c>
      <c r="AB50" s="35">
        <v>0</v>
      </c>
      <c r="AC50" s="35">
        <v>22</v>
      </c>
      <c r="AD50" s="35">
        <v>0</v>
      </c>
      <c r="AE50" s="35">
        <v>0</v>
      </c>
      <c r="AF50" s="35">
        <v>99</v>
      </c>
      <c r="AG50" s="35">
        <v>176</v>
      </c>
      <c r="AI50" s="35" t="s">
        <v>1486</v>
      </c>
      <c r="AJ50" s="35">
        <v>0</v>
      </c>
      <c r="AK50" s="35">
        <v>0</v>
      </c>
      <c r="AL50" s="35">
        <v>0</v>
      </c>
      <c r="AM50" s="35">
        <v>0</v>
      </c>
      <c r="AN50" s="35">
        <v>0</v>
      </c>
      <c r="AO50" s="35">
        <v>0</v>
      </c>
      <c r="AP50" s="35">
        <f t="shared" si="0"/>
        <v>0</v>
      </c>
      <c r="AQ50" s="35">
        <f t="shared" si="2"/>
        <v>4210</v>
      </c>
      <c r="AR50" s="35">
        <v>106</v>
      </c>
      <c r="AS50" s="35">
        <v>0</v>
      </c>
      <c r="AT50" s="35">
        <v>961.2</v>
      </c>
      <c r="AU50" s="35">
        <v>457845662</v>
      </c>
      <c r="AV50" s="35">
        <v>87479678</v>
      </c>
      <c r="AW50" s="35">
        <v>545325340</v>
      </c>
      <c r="AX50" s="35">
        <v>3098439.4318181816</v>
      </c>
      <c r="AY50" s="63" t="s">
        <v>615</v>
      </c>
      <c r="AZ50" s="35" t="str">
        <f t="shared" si="1"/>
        <v>PO/SP</v>
      </c>
      <c r="BA50" s="131">
        <v>44650</v>
      </c>
      <c r="BB50" s="131">
        <v>44710</v>
      </c>
    </row>
    <row r="51" spans="1:54">
      <c r="A51" s="124">
        <v>25</v>
      </c>
      <c r="B51" s="35" t="s">
        <v>360</v>
      </c>
      <c r="C51" s="35" t="s">
        <v>1718</v>
      </c>
      <c r="D51" s="35" t="s">
        <v>1131</v>
      </c>
      <c r="E51" s="35" t="s">
        <v>1131</v>
      </c>
      <c r="F51" s="35" t="s">
        <v>1131</v>
      </c>
      <c r="G51" s="35" t="s">
        <v>1131</v>
      </c>
      <c r="H51" s="35" t="s">
        <v>1653</v>
      </c>
      <c r="I51" s="35" t="s">
        <v>1654</v>
      </c>
      <c r="J51" s="124" t="str">
        <f>IFERROR(VLOOKUP(M51,'Tabel Reporting SAP'!O:AF,18,0),"")</f>
        <v>PO</v>
      </c>
      <c r="K51" s="35" t="s">
        <v>18</v>
      </c>
      <c r="L51" s="35" t="s">
        <v>1050</v>
      </c>
      <c r="M51" s="35" t="s">
        <v>1155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1345</v>
      </c>
      <c r="X51" s="35">
        <v>2005</v>
      </c>
      <c r="Y51" s="35">
        <v>0</v>
      </c>
      <c r="Z51" s="35">
        <v>0</v>
      </c>
      <c r="AA51" s="35">
        <v>0</v>
      </c>
      <c r="AB51" s="35">
        <v>0</v>
      </c>
      <c r="AC51" s="35">
        <v>20</v>
      </c>
      <c r="AD51" s="35">
        <v>0</v>
      </c>
      <c r="AE51" s="35">
        <v>0</v>
      </c>
      <c r="AF51" s="35">
        <v>40</v>
      </c>
      <c r="AG51" s="35">
        <v>160</v>
      </c>
      <c r="AI51" s="35">
        <v>0</v>
      </c>
      <c r="AJ51" s="35">
        <v>0</v>
      </c>
      <c r="AK51" s="35">
        <v>0</v>
      </c>
      <c r="AL51" s="35">
        <v>0</v>
      </c>
      <c r="AM51" s="35">
        <v>0</v>
      </c>
      <c r="AN51" s="35">
        <v>0</v>
      </c>
      <c r="AO51" s="35">
        <v>0</v>
      </c>
      <c r="AP51" s="35">
        <f t="shared" si="0"/>
        <v>0</v>
      </c>
      <c r="AQ51" s="35">
        <f t="shared" si="2"/>
        <v>7689</v>
      </c>
      <c r="AR51" s="35">
        <v>31</v>
      </c>
      <c r="AS51" s="35">
        <v>0</v>
      </c>
      <c r="AT51" s="35">
        <v>418.8</v>
      </c>
      <c r="AU51" s="35">
        <v>196204608</v>
      </c>
      <c r="AV51" s="35">
        <v>47624508</v>
      </c>
      <c r="AW51" s="35">
        <v>243829116</v>
      </c>
      <c r="AX51" s="35">
        <v>1523931.9750000001</v>
      </c>
      <c r="AY51" s="63" t="s">
        <v>615</v>
      </c>
      <c r="AZ51" s="35" t="str">
        <f t="shared" si="1"/>
        <v>PO/SP</v>
      </c>
      <c r="BA51" s="131">
        <v>44646</v>
      </c>
      <c r="BB51" s="131">
        <v>44706</v>
      </c>
    </row>
    <row r="52" spans="1:54">
      <c r="A52" s="124">
        <v>26</v>
      </c>
      <c r="B52" s="35" t="s">
        <v>360</v>
      </c>
      <c r="C52" s="35" t="s">
        <v>1718</v>
      </c>
      <c r="D52" s="35" t="s">
        <v>1131</v>
      </c>
      <c r="E52" s="35" t="s">
        <v>1131</v>
      </c>
      <c r="F52" s="35" t="s">
        <v>1131</v>
      </c>
      <c r="G52" s="35" t="s">
        <v>1131</v>
      </c>
      <c r="H52" s="35" t="s">
        <v>1653</v>
      </c>
      <c r="I52" s="35" t="s">
        <v>1654</v>
      </c>
      <c r="J52" s="124" t="str">
        <f>IFERROR(VLOOKUP(M52,'Tabel Reporting SAP'!O:AF,18,0),"")</f>
        <v>PO</v>
      </c>
      <c r="K52" s="35" t="s">
        <v>18</v>
      </c>
      <c r="L52" s="35" t="s">
        <v>1050</v>
      </c>
      <c r="M52" s="35" t="s">
        <v>1156</v>
      </c>
      <c r="N52" s="35">
        <v>0</v>
      </c>
      <c r="O52" s="35">
        <v>1100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24</v>
      </c>
      <c r="AG52" s="35">
        <v>0</v>
      </c>
      <c r="AI52" s="35">
        <v>0</v>
      </c>
      <c r="AJ52" s="35">
        <v>0</v>
      </c>
      <c r="AK52" s="35">
        <v>0</v>
      </c>
      <c r="AL52" s="35">
        <v>0</v>
      </c>
      <c r="AM52" s="35">
        <v>1</v>
      </c>
      <c r="AN52" s="35">
        <v>0</v>
      </c>
      <c r="AO52" s="35">
        <v>1</v>
      </c>
      <c r="AP52" s="35">
        <f t="shared" si="0"/>
        <v>1100</v>
      </c>
      <c r="AQ52" s="35">
        <f t="shared" si="2"/>
        <v>3350</v>
      </c>
      <c r="AR52" s="35">
        <v>0</v>
      </c>
      <c r="AS52" s="35">
        <v>0</v>
      </c>
      <c r="AT52" s="35">
        <v>0</v>
      </c>
      <c r="AU52" s="35">
        <v>66278407</v>
      </c>
      <c r="AV52" s="35">
        <v>35594704</v>
      </c>
      <c r="AW52" s="35">
        <v>101873111</v>
      </c>
      <c r="AX52" s="35" t="e">
        <v>#DIV/0!</v>
      </c>
      <c r="AY52" s="63" t="s">
        <v>615</v>
      </c>
      <c r="AZ52" s="35" t="str">
        <f t="shared" si="1"/>
        <v>PO/SP</v>
      </c>
      <c r="BA52" s="131">
        <v>44633</v>
      </c>
      <c r="BB52" s="131">
        <v>44693</v>
      </c>
    </row>
    <row r="53" spans="1:54">
      <c r="A53" s="124">
        <v>27</v>
      </c>
      <c r="B53" s="35" t="s">
        <v>360</v>
      </c>
      <c r="C53" s="35" t="s">
        <v>1718</v>
      </c>
      <c r="D53" s="35" t="s">
        <v>1131</v>
      </c>
      <c r="E53" s="35" t="s">
        <v>1131</v>
      </c>
      <c r="F53" s="35" t="s">
        <v>1131</v>
      </c>
      <c r="G53" s="35" t="s">
        <v>1131</v>
      </c>
      <c r="H53" s="35" t="s">
        <v>1653</v>
      </c>
      <c r="I53" s="35" t="s">
        <v>1654</v>
      </c>
      <c r="J53" s="124" t="str">
        <f>IFERROR(VLOOKUP(M53,'Tabel Reporting SAP'!O:AF,18,0),"")</f>
        <v>PO</v>
      </c>
      <c r="K53" s="35" t="s">
        <v>18</v>
      </c>
      <c r="L53" s="35" t="s">
        <v>1050</v>
      </c>
      <c r="M53" s="35" t="s">
        <v>1157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4240</v>
      </c>
      <c r="X53" s="35">
        <v>5735</v>
      </c>
      <c r="Y53" s="35">
        <v>0</v>
      </c>
      <c r="Z53" s="35">
        <v>0</v>
      </c>
      <c r="AA53" s="35">
        <v>0</v>
      </c>
      <c r="AB53" s="35">
        <v>0</v>
      </c>
      <c r="AC53" s="35">
        <v>77</v>
      </c>
      <c r="AD53" s="35">
        <v>0</v>
      </c>
      <c r="AE53" s="35">
        <v>0</v>
      </c>
      <c r="AF53" s="35">
        <v>118</v>
      </c>
      <c r="AG53" s="35">
        <v>616</v>
      </c>
      <c r="AI53" s="35">
        <v>0</v>
      </c>
      <c r="AJ53" s="35">
        <v>0</v>
      </c>
      <c r="AK53" s="35">
        <v>0</v>
      </c>
      <c r="AL53" s="35">
        <v>0</v>
      </c>
      <c r="AM53" s="35">
        <v>0</v>
      </c>
      <c r="AN53" s="35">
        <v>0</v>
      </c>
      <c r="AO53" s="35">
        <v>0</v>
      </c>
      <c r="AP53" s="35">
        <f t="shared" si="0"/>
        <v>0</v>
      </c>
      <c r="AQ53" s="35">
        <f t="shared" si="2"/>
        <v>0</v>
      </c>
      <c r="AR53" s="35">
        <v>110</v>
      </c>
      <c r="AS53" s="35">
        <v>0</v>
      </c>
      <c r="AT53" s="35">
        <v>1246.8999999999999</v>
      </c>
      <c r="AU53" s="35">
        <v>663220082</v>
      </c>
      <c r="AV53" s="35">
        <v>156640442</v>
      </c>
      <c r="AW53" s="35">
        <v>819860524</v>
      </c>
      <c r="AX53" s="35">
        <v>1330942.4090909092</v>
      </c>
      <c r="AY53" s="63" t="s">
        <v>615</v>
      </c>
      <c r="AZ53" s="35" t="str">
        <f t="shared" si="1"/>
        <v>PO/SP</v>
      </c>
      <c r="BA53" s="131">
        <v>44626</v>
      </c>
      <c r="BB53" s="131">
        <v>44686</v>
      </c>
    </row>
    <row r="54" spans="1:54">
      <c r="A54" s="124">
        <v>28</v>
      </c>
      <c r="B54" s="35" t="s">
        <v>360</v>
      </c>
      <c r="C54" s="35" t="s">
        <v>1718</v>
      </c>
      <c r="D54" s="35" t="s">
        <v>1131</v>
      </c>
      <c r="E54" s="35" t="s">
        <v>1131</v>
      </c>
      <c r="F54" s="35" t="s">
        <v>1131</v>
      </c>
      <c r="G54" s="35" t="s">
        <v>1131</v>
      </c>
      <c r="H54" s="35" t="s">
        <v>1653</v>
      </c>
      <c r="I54" s="35" t="s">
        <v>1654</v>
      </c>
      <c r="J54" s="124" t="str">
        <f>IFERROR(VLOOKUP(M54,'Tabel Reporting SAP'!O:AF,18,0),"")</f>
        <v>PO</v>
      </c>
      <c r="K54" s="35" t="s">
        <v>18</v>
      </c>
      <c r="L54" s="35" t="s">
        <v>1051</v>
      </c>
      <c r="M54" s="35" t="s">
        <v>1158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2795</v>
      </c>
      <c r="X54" s="35">
        <v>1560</v>
      </c>
      <c r="Y54" s="35">
        <v>0</v>
      </c>
      <c r="Z54" s="35">
        <v>0</v>
      </c>
      <c r="AA54" s="35">
        <v>0</v>
      </c>
      <c r="AB54" s="35">
        <v>0</v>
      </c>
      <c r="AC54" s="35">
        <v>24</v>
      </c>
      <c r="AD54" s="35">
        <v>0</v>
      </c>
      <c r="AE54" s="35">
        <v>0</v>
      </c>
      <c r="AF54" s="35">
        <v>76</v>
      </c>
      <c r="AG54" s="35">
        <v>192</v>
      </c>
      <c r="AI54" s="35" t="s">
        <v>1051</v>
      </c>
      <c r="AJ54" s="35">
        <v>0</v>
      </c>
      <c r="AK54" s="35">
        <v>0</v>
      </c>
      <c r="AL54" s="35">
        <v>0</v>
      </c>
      <c r="AM54" s="35">
        <v>0</v>
      </c>
      <c r="AN54" s="35">
        <v>0</v>
      </c>
      <c r="AO54" s="35">
        <v>0</v>
      </c>
      <c r="AP54" s="35">
        <f t="shared" si="0"/>
        <v>0</v>
      </c>
      <c r="AQ54" s="35">
        <f t="shared" si="2"/>
        <v>9975</v>
      </c>
      <c r="AR54" s="35">
        <v>33</v>
      </c>
      <c r="AS54" s="35">
        <v>0</v>
      </c>
      <c r="AT54" s="35">
        <v>544.4</v>
      </c>
      <c r="AU54" s="35">
        <v>240317469</v>
      </c>
      <c r="AV54" s="35">
        <v>58923658</v>
      </c>
      <c r="AW54" s="35">
        <v>299241127</v>
      </c>
      <c r="AX54" s="35">
        <v>1558547.5364583333</v>
      </c>
      <c r="AY54" s="63" t="s">
        <v>615</v>
      </c>
      <c r="AZ54" s="35" t="str">
        <f t="shared" si="1"/>
        <v>PO/SP</v>
      </c>
      <c r="BA54" s="131">
        <v>44626</v>
      </c>
      <c r="BB54" s="131">
        <v>44686</v>
      </c>
    </row>
    <row r="55" spans="1:54">
      <c r="A55" s="124">
        <v>29</v>
      </c>
      <c r="B55" s="35" t="s">
        <v>360</v>
      </c>
      <c r="C55" s="35" t="s">
        <v>1718</v>
      </c>
      <c r="D55" s="35" t="s">
        <v>1131</v>
      </c>
      <c r="E55" s="35" t="s">
        <v>1131</v>
      </c>
      <c r="F55" s="35" t="s">
        <v>1131</v>
      </c>
      <c r="G55" s="35" t="s">
        <v>1131</v>
      </c>
      <c r="H55" s="35" t="s">
        <v>1653</v>
      </c>
      <c r="I55" s="35" t="s">
        <v>1654</v>
      </c>
      <c r="J55" s="124" t="str">
        <f>IFERROR(VLOOKUP(M55,'Tabel Reporting SAP'!O:AF,18,0),"")</f>
        <v>PO</v>
      </c>
      <c r="K55" s="35" t="s">
        <v>18</v>
      </c>
      <c r="L55" s="35" t="s">
        <v>1052</v>
      </c>
      <c r="M55" s="35" t="s">
        <v>1159</v>
      </c>
      <c r="N55" s="35">
        <v>0</v>
      </c>
      <c r="O55" s="35">
        <v>50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4130</v>
      </c>
      <c r="X55" s="35">
        <v>2095</v>
      </c>
      <c r="Y55" s="35">
        <v>0</v>
      </c>
      <c r="Z55" s="35">
        <v>0</v>
      </c>
      <c r="AA55" s="35">
        <v>0</v>
      </c>
      <c r="AB55" s="35">
        <v>0</v>
      </c>
      <c r="AC55" s="35">
        <v>33</v>
      </c>
      <c r="AD55" s="35">
        <v>0</v>
      </c>
      <c r="AE55" s="35">
        <v>0</v>
      </c>
      <c r="AF55" s="35">
        <v>36</v>
      </c>
      <c r="AG55" s="35">
        <v>264</v>
      </c>
      <c r="AI55" s="35">
        <v>0</v>
      </c>
      <c r="AJ55" s="35">
        <v>0</v>
      </c>
      <c r="AK55" s="35">
        <v>0</v>
      </c>
      <c r="AL55" s="35">
        <v>1</v>
      </c>
      <c r="AM55" s="35">
        <v>0</v>
      </c>
      <c r="AN55" s="35">
        <v>0</v>
      </c>
      <c r="AO55" s="35">
        <v>1</v>
      </c>
      <c r="AP55" s="35">
        <f t="shared" si="0"/>
        <v>50</v>
      </c>
      <c r="AQ55" s="35">
        <f t="shared" si="2"/>
        <v>4355</v>
      </c>
      <c r="AR55" s="35">
        <v>97</v>
      </c>
      <c r="AS55" s="35">
        <v>0</v>
      </c>
      <c r="AT55" s="35">
        <v>778.2</v>
      </c>
      <c r="AU55" s="35">
        <v>483899225</v>
      </c>
      <c r="AV55" s="35">
        <v>127451047</v>
      </c>
      <c r="AW55" s="35">
        <v>611350272</v>
      </c>
      <c r="AX55" s="35">
        <v>2315720.7272727271</v>
      </c>
      <c r="AY55" s="63" t="s">
        <v>615</v>
      </c>
      <c r="AZ55" s="35" t="str">
        <f t="shared" si="1"/>
        <v>PO/SP</v>
      </c>
      <c r="BA55" s="131">
        <v>44631</v>
      </c>
      <c r="BB55" s="131">
        <v>44691</v>
      </c>
    </row>
    <row r="56" spans="1:54">
      <c r="A56" s="124">
        <v>30</v>
      </c>
      <c r="B56" s="35" t="s">
        <v>360</v>
      </c>
      <c r="C56" s="35" t="s">
        <v>1718</v>
      </c>
      <c r="D56" s="35" t="s">
        <v>1131</v>
      </c>
      <c r="E56" s="35" t="s">
        <v>1131</v>
      </c>
      <c r="F56" s="35" t="s">
        <v>1131</v>
      </c>
      <c r="G56" s="35" t="s">
        <v>1131</v>
      </c>
      <c r="H56" s="35" t="s">
        <v>1653</v>
      </c>
      <c r="I56" s="35" t="s">
        <v>1654</v>
      </c>
      <c r="J56" s="124" t="str">
        <f>IFERROR(VLOOKUP(M56,'Tabel Reporting SAP'!O:AF,18,0),"")</f>
        <v>PO</v>
      </c>
      <c r="K56" s="35" t="s">
        <v>18</v>
      </c>
      <c r="L56" s="35" t="s">
        <v>1052</v>
      </c>
      <c r="M56" s="35" t="s">
        <v>1160</v>
      </c>
      <c r="N56" s="35">
        <v>0</v>
      </c>
      <c r="O56" s="35">
        <v>340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4</v>
      </c>
      <c r="AG56" s="35">
        <v>0</v>
      </c>
      <c r="AI56" s="35">
        <v>0</v>
      </c>
      <c r="AJ56" s="35">
        <v>0</v>
      </c>
      <c r="AK56" s="35">
        <v>0</v>
      </c>
      <c r="AL56" s="35">
        <v>1</v>
      </c>
      <c r="AM56" s="35">
        <v>0</v>
      </c>
      <c r="AN56" s="35">
        <v>0</v>
      </c>
      <c r="AO56" s="35">
        <v>1</v>
      </c>
      <c r="AP56" s="35">
        <f t="shared" si="0"/>
        <v>340</v>
      </c>
      <c r="AQ56" s="35">
        <f t="shared" si="2"/>
        <v>6225</v>
      </c>
      <c r="AR56" s="35">
        <v>6</v>
      </c>
      <c r="AS56" s="35">
        <v>0</v>
      </c>
      <c r="AT56" s="35">
        <v>0</v>
      </c>
      <c r="AU56" s="35">
        <v>49364750</v>
      </c>
      <c r="AV56" s="35">
        <v>33368624</v>
      </c>
      <c r="AW56" s="35">
        <v>82733374</v>
      </c>
      <c r="AX56" s="35" t="e">
        <v>#DIV/0!</v>
      </c>
      <c r="AY56" s="63" t="s">
        <v>615</v>
      </c>
      <c r="AZ56" s="35" t="str">
        <f t="shared" si="1"/>
        <v>PO/SP</v>
      </c>
      <c r="BA56" s="131">
        <v>44626</v>
      </c>
      <c r="BB56" s="131">
        <v>44686</v>
      </c>
    </row>
    <row r="57" spans="1:54">
      <c r="A57" s="124">
        <v>31</v>
      </c>
      <c r="B57" s="35" t="s">
        <v>360</v>
      </c>
      <c r="C57" s="35" t="s">
        <v>1718</v>
      </c>
      <c r="D57" s="35" t="s">
        <v>1131</v>
      </c>
      <c r="E57" s="35" t="s">
        <v>1131</v>
      </c>
      <c r="F57" s="35" t="s">
        <v>1131</v>
      </c>
      <c r="G57" s="35" t="s">
        <v>1131</v>
      </c>
      <c r="H57" s="35" t="s">
        <v>1653</v>
      </c>
      <c r="I57" s="35" t="s">
        <v>1654</v>
      </c>
      <c r="J57" s="124" t="str">
        <f>IFERROR(VLOOKUP(M57,'Tabel Reporting SAP'!O:AF,18,0),"")</f>
        <v>PO</v>
      </c>
      <c r="K57" s="35" t="s">
        <v>18</v>
      </c>
      <c r="L57" s="35" t="s">
        <v>1052</v>
      </c>
      <c r="M57" s="35" t="s">
        <v>1161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4035</v>
      </c>
      <c r="X57" s="35">
        <v>4675</v>
      </c>
      <c r="Y57" s="35">
        <v>0</v>
      </c>
      <c r="Z57" s="35">
        <v>0</v>
      </c>
      <c r="AA57" s="35">
        <v>0</v>
      </c>
      <c r="AB57" s="35">
        <v>0</v>
      </c>
      <c r="AC57" s="35">
        <v>47</v>
      </c>
      <c r="AD57" s="35">
        <v>0</v>
      </c>
      <c r="AE57" s="35">
        <v>0</v>
      </c>
      <c r="AF57" s="35">
        <v>40</v>
      </c>
      <c r="AG57" s="35">
        <v>376</v>
      </c>
      <c r="AI57" s="35">
        <v>0</v>
      </c>
      <c r="AJ57" s="35">
        <v>0</v>
      </c>
      <c r="AK57" s="35">
        <v>0</v>
      </c>
      <c r="AL57" s="35">
        <v>0</v>
      </c>
      <c r="AM57" s="35">
        <v>0</v>
      </c>
      <c r="AN57" s="35">
        <v>0</v>
      </c>
      <c r="AO57" s="35">
        <v>0</v>
      </c>
      <c r="AP57" s="35">
        <f t="shared" si="0"/>
        <v>0</v>
      </c>
      <c r="AQ57" s="35">
        <f t="shared" si="2"/>
        <v>0</v>
      </c>
      <c r="AR57" s="35">
        <v>148</v>
      </c>
      <c r="AS57" s="35">
        <v>0</v>
      </c>
      <c r="AT57" s="35">
        <v>1088.8</v>
      </c>
      <c r="AU57" s="35">
        <v>654780114</v>
      </c>
      <c r="AV57" s="35">
        <v>144085953</v>
      </c>
      <c r="AW57" s="35">
        <v>798866067</v>
      </c>
      <c r="AX57" s="35">
        <v>2124643.7952127662</v>
      </c>
      <c r="AY57" s="63" t="s">
        <v>615</v>
      </c>
      <c r="AZ57" s="35" t="str">
        <f t="shared" si="1"/>
        <v>PO/SP</v>
      </c>
      <c r="BA57" s="131">
        <v>44644</v>
      </c>
      <c r="BB57" s="131">
        <v>44704</v>
      </c>
    </row>
    <row r="58" spans="1:54">
      <c r="A58" s="124">
        <v>32</v>
      </c>
      <c r="B58" s="35" t="s">
        <v>360</v>
      </c>
      <c r="C58" s="35" t="s">
        <v>1718</v>
      </c>
      <c r="D58" s="35" t="s">
        <v>1131</v>
      </c>
      <c r="E58" s="35" t="s">
        <v>1131</v>
      </c>
      <c r="F58" s="35" t="s">
        <v>1131</v>
      </c>
      <c r="G58" s="35" t="s">
        <v>1131</v>
      </c>
      <c r="H58" s="35" t="s">
        <v>1653</v>
      </c>
      <c r="I58" s="35" t="s">
        <v>1654</v>
      </c>
      <c r="J58" s="124" t="str">
        <f>IFERROR(VLOOKUP(M58,'Tabel Reporting SAP'!O:AF,18,0),"")</f>
        <v>PO</v>
      </c>
      <c r="K58" s="35" t="s">
        <v>18</v>
      </c>
      <c r="L58" s="35" t="s">
        <v>1052</v>
      </c>
      <c r="M58" s="35" t="s">
        <v>1162</v>
      </c>
      <c r="N58" s="35">
        <v>0</v>
      </c>
      <c r="O58" s="35">
        <v>4385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14</v>
      </c>
      <c r="AG58" s="35">
        <v>0</v>
      </c>
      <c r="AI58" s="35">
        <v>0</v>
      </c>
      <c r="AJ58" s="35">
        <v>0</v>
      </c>
      <c r="AK58" s="35">
        <v>0</v>
      </c>
      <c r="AL58" s="35">
        <v>1</v>
      </c>
      <c r="AM58" s="35">
        <v>0</v>
      </c>
      <c r="AN58" s="35">
        <v>0</v>
      </c>
      <c r="AO58" s="35">
        <v>1</v>
      </c>
      <c r="AP58" s="35">
        <f t="shared" si="0"/>
        <v>4385</v>
      </c>
      <c r="AQ58" s="35">
        <f t="shared" si="2"/>
        <v>8710</v>
      </c>
      <c r="AR58" s="35">
        <v>84</v>
      </c>
      <c r="AS58" s="35">
        <v>0</v>
      </c>
      <c r="AT58" s="35">
        <v>0</v>
      </c>
      <c r="AU58" s="35">
        <v>314700778</v>
      </c>
      <c r="AV58" s="35">
        <v>91782067</v>
      </c>
      <c r="AW58" s="35">
        <v>406482845</v>
      </c>
      <c r="AX58" s="35" t="e">
        <v>#DIV/0!</v>
      </c>
      <c r="AY58" s="63" t="s">
        <v>615</v>
      </c>
      <c r="AZ58" s="35" t="str">
        <f t="shared" si="1"/>
        <v>PO/SP</v>
      </c>
      <c r="BA58" s="131">
        <v>44623</v>
      </c>
      <c r="BB58" s="131">
        <v>44683</v>
      </c>
    </row>
    <row r="59" spans="1:54">
      <c r="A59" s="124">
        <v>33</v>
      </c>
      <c r="B59" s="35" t="s">
        <v>360</v>
      </c>
      <c r="C59" s="35" t="s">
        <v>1718</v>
      </c>
      <c r="D59" s="35" t="s">
        <v>1131</v>
      </c>
      <c r="E59" s="35" t="s">
        <v>1131</v>
      </c>
      <c r="F59" s="35" t="s">
        <v>1131</v>
      </c>
      <c r="G59" s="35" t="s">
        <v>1131</v>
      </c>
      <c r="H59" s="35" t="s">
        <v>1653</v>
      </c>
      <c r="I59" s="35" t="s">
        <v>1654</v>
      </c>
      <c r="J59" s="124" t="str">
        <f>IFERROR(VLOOKUP(M59,'Tabel Reporting SAP'!O:AF,18,0),"")</f>
        <v>PO</v>
      </c>
      <c r="K59" s="35" t="s">
        <v>18</v>
      </c>
      <c r="L59" s="35" t="s">
        <v>1052</v>
      </c>
      <c r="M59" s="35" t="s">
        <v>1163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4740</v>
      </c>
      <c r="X59" s="35">
        <v>4480</v>
      </c>
      <c r="Y59" s="35">
        <v>0</v>
      </c>
      <c r="Z59" s="35">
        <v>0</v>
      </c>
      <c r="AA59" s="35">
        <v>0</v>
      </c>
      <c r="AB59" s="35">
        <v>0</v>
      </c>
      <c r="AC59" s="35">
        <v>50</v>
      </c>
      <c r="AD59" s="35">
        <v>0</v>
      </c>
      <c r="AE59" s="35">
        <v>0</v>
      </c>
      <c r="AF59" s="35">
        <v>58</v>
      </c>
      <c r="AG59" s="35">
        <v>400</v>
      </c>
      <c r="AI59" s="35">
        <v>0</v>
      </c>
      <c r="AJ59" s="35">
        <v>0</v>
      </c>
      <c r="AK59" s="35">
        <v>0</v>
      </c>
      <c r="AL59" s="35">
        <v>0</v>
      </c>
      <c r="AM59" s="35">
        <v>0</v>
      </c>
      <c r="AN59" s="35">
        <v>0</v>
      </c>
      <c r="AO59" s="35">
        <v>0</v>
      </c>
      <c r="AP59" s="35">
        <f t="shared" si="0"/>
        <v>0</v>
      </c>
      <c r="AQ59" s="35">
        <f t="shared" si="2"/>
        <v>0</v>
      </c>
      <c r="AR59" s="35">
        <v>162</v>
      </c>
      <c r="AS59" s="35">
        <v>0</v>
      </c>
      <c r="AT59" s="35">
        <v>1152.5</v>
      </c>
      <c r="AU59" s="35">
        <v>707736998</v>
      </c>
      <c r="AV59" s="35">
        <v>156664004</v>
      </c>
      <c r="AW59" s="35">
        <v>864401002</v>
      </c>
      <c r="AX59" s="35">
        <v>2161002.5049999999</v>
      </c>
      <c r="AY59" s="63" t="s">
        <v>615</v>
      </c>
      <c r="AZ59" s="35" t="str">
        <f t="shared" si="1"/>
        <v>PO/SP</v>
      </c>
      <c r="BA59" s="131">
        <v>44629</v>
      </c>
      <c r="BB59" s="131">
        <v>44689</v>
      </c>
    </row>
    <row r="60" spans="1:54">
      <c r="A60" s="124">
        <v>34</v>
      </c>
      <c r="B60" s="35" t="s">
        <v>360</v>
      </c>
      <c r="C60" s="35" t="s">
        <v>1718</v>
      </c>
      <c r="D60" s="35" t="s">
        <v>1131</v>
      </c>
      <c r="E60" s="35" t="s">
        <v>1131</v>
      </c>
      <c r="F60" s="35" t="s">
        <v>1131</v>
      </c>
      <c r="G60" s="35" t="s">
        <v>1131</v>
      </c>
      <c r="H60" s="35" t="s">
        <v>1653</v>
      </c>
      <c r="I60" s="35" t="s">
        <v>1654</v>
      </c>
      <c r="J60" s="124" t="str">
        <f>IFERROR(VLOOKUP(M60,'Tabel Reporting SAP'!O:AF,18,0),"")</f>
        <v>PO</v>
      </c>
      <c r="K60" s="35" t="s">
        <v>18</v>
      </c>
      <c r="L60" s="35" t="s">
        <v>1052</v>
      </c>
      <c r="M60" s="35" t="s">
        <v>1164</v>
      </c>
      <c r="N60" s="35">
        <v>0</v>
      </c>
      <c r="O60" s="35">
        <v>865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5</v>
      </c>
      <c r="AG60" s="35">
        <v>0</v>
      </c>
      <c r="AI60" s="35">
        <v>0</v>
      </c>
      <c r="AJ60" s="35">
        <v>0</v>
      </c>
      <c r="AK60" s="35">
        <v>0</v>
      </c>
      <c r="AL60" s="35">
        <v>1</v>
      </c>
      <c r="AM60" s="35">
        <v>0</v>
      </c>
      <c r="AN60" s="35">
        <v>0</v>
      </c>
      <c r="AO60" s="35">
        <v>1</v>
      </c>
      <c r="AP60" s="35">
        <f t="shared" si="0"/>
        <v>865</v>
      </c>
      <c r="AQ60" s="35">
        <f t="shared" si="2"/>
        <v>9220</v>
      </c>
      <c r="AR60" s="35">
        <v>15</v>
      </c>
      <c r="AS60" s="35">
        <v>0</v>
      </c>
      <c r="AT60" s="35">
        <v>0</v>
      </c>
      <c r="AU60" s="35">
        <v>79263628</v>
      </c>
      <c r="AV60" s="35">
        <v>38386759</v>
      </c>
      <c r="AW60" s="35">
        <v>117650387</v>
      </c>
      <c r="AX60" s="35" t="e">
        <v>#DIV/0!</v>
      </c>
      <c r="AY60" s="63" t="s">
        <v>615</v>
      </c>
      <c r="AZ60" s="35" t="str">
        <f t="shared" si="1"/>
        <v>PO/SP</v>
      </c>
      <c r="BA60" s="131">
        <v>44634</v>
      </c>
      <c r="BB60" s="131">
        <v>44694</v>
      </c>
    </row>
    <row r="61" spans="1:54">
      <c r="A61" s="124">
        <v>35</v>
      </c>
      <c r="B61" s="35" t="s">
        <v>360</v>
      </c>
      <c r="C61" s="35" t="s">
        <v>1718</v>
      </c>
      <c r="D61" s="35" t="s">
        <v>1131</v>
      </c>
      <c r="E61" s="35" t="s">
        <v>1131</v>
      </c>
      <c r="F61" s="35" t="s">
        <v>1131</v>
      </c>
      <c r="G61" s="35" t="s">
        <v>1131</v>
      </c>
      <c r="H61" s="35" t="s">
        <v>1653</v>
      </c>
      <c r="I61" s="35" t="s">
        <v>1654</v>
      </c>
      <c r="J61" s="124" t="str">
        <f>IFERROR(VLOOKUP(M61,'Tabel Reporting SAP'!O:AF,18,0),"")</f>
        <v>PO</v>
      </c>
      <c r="K61" s="35" t="s">
        <v>18</v>
      </c>
      <c r="L61" s="35" t="s">
        <v>1052</v>
      </c>
      <c r="M61" s="35" t="s">
        <v>1165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10105</v>
      </c>
      <c r="X61" s="35">
        <v>4455</v>
      </c>
      <c r="Y61" s="35">
        <v>0</v>
      </c>
      <c r="Z61" s="35">
        <v>0</v>
      </c>
      <c r="AA61" s="35">
        <v>0</v>
      </c>
      <c r="AB61" s="35">
        <v>0</v>
      </c>
      <c r="AC61" s="35">
        <v>71</v>
      </c>
      <c r="AD61" s="35">
        <v>0</v>
      </c>
      <c r="AE61" s="35">
        <v>0</v>
      </c>
      <c r="AF61" s="35">
        <v>61</v>
      </c>
      <c r="AG61" s="35">
        <v>568</v>
      </c>
      <c r="AI61" s="35">
        <v>0</v>
      </c>
      <c r="AJ61" s="35">
        <v>0</v>
      </c>
      <c r="AK61" s="35">
        <v>0</v>
      </c>
      <c r="AL61" s="35">
        <v>0</v>
      </c>
      <c r="AM61" s="35">
        <v>0</v>
      </c>
      <c r="AN61" s="35">
        <v>0</v>
      </c>
      <c r="AO61" s="35">
        <v>0</v>
      </c>
      <c r="AP61" s="35">
        <f t="shared" si="0"/>
        <v>0</v>
      </c>
      <c r="AQ61" s="35">
        <f t="shared" si="2"/>
        <v>0</v>
      </c>
      <c r="AR61" s="35">
        <v>218</v>
      </c>
      <c r="AS61" s="35">
        <v>0</v>
      </c>
      <c r="AT61" s="35">
        <v>1820</v>
      </c>
      <c r="AU61" s="35">
        <v>1027798558</v>
      </c>
      <c r="AV61" s="35">
        <v>226456526</v>
      </c>
      <c r="AW61" s="35">
        <v>1254255084</v>
      </c>
      <c r="AX61" s="35">
        <v>2208195.5704225353</v>
      </c>
      <c r="AY61" s="63" t="s">
        <v>615</v>
      </c>
      <c r="AZ61" s="35" t="str">
        <f t="shared" si="1"/>
        <v>PO/SP</v>
      </c>
      <c r="BA61" s="131">
        <v>44627</v>
      </c>
      <c r="BB61" s="131">
        <v>44687</v>
      </c>
    </row>
    <row r="62" spans="1:54">
      <c r="A62" s="124">
        <v>36</v>
      </c>
      <c r="B62" s="35" t="s">
        <v>360</v>
      </c>
      <c r="C62" s="35" t="s">
        <v>1718</v>
      </c>
      <c r="D62" s="35" t="s">
        <v>1131</v>
      </c>
      <c r="E62" s="35" t="s">
        <v>1131</v>
      </c>
      <c r="F62" s="35" t="s">
        <v>1131</v>
      </c>
      <c r="G62" s="35" t="s">
        <v>1131</v>
      </c>
      <c r="H62" s="35" t="s">
        <v>1653</v>
      </c>
      <c r="I62" s="35" t="s">
        <v>1654</v>
      </c>
      <c r="J62" s="124" t="str">
        <f>IFERROR(VLOOKUP(M62,'Tabel Reporting SAP'!O:AF,18,0),"")</f>
        <v>PO</v>
      </c>
      <c r="K62" s="35" t="s">
        <v>18</v>
      </c>
      <c r="L62" s="35" t="s">
        <v>1052</v>
      </c>
      <c r="M62" s="35" t="s">
        <v>1166</v>
      </c>
      <c r="N62" s="35">
        <v>0</v>
      </c>
      <c r="O62" s="35">
        <v>5100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I62" s="35">
        <v>0</v>
      </c>
      <c r="AJ62" s="35">
        <v>0</v>
      </c>
      <c r="AK62" s="35">
        <v>0</v>
      </c>
      <c r="AL62" s="35">
        <v>0</v>
      </c>
      <c r="AM62" s="35">
        <v>0</v>
      </c>
      <c r="AN62" s="35">
        <v>0</v>
      </c>
      <c r="AO62" s="35">
        <v>0</v>
      </c>
      <c r="AP62" s="35">
        <f t="shared" si="0"/>
        <v>5100</v>
      </c>
      <c r="AQ62" s="35">
        <f t="shared" si="2"/>
        <v>14560</v>
      </c>
      <c r="AR62" s="35">
        <v>9</v>
      </c>
      <c r="AS62" s="35">
        <v>0</v>
      </c>
      <c r="AT62" s="35">
        <v>0</v>
      </c>
      <c r="AU62" s="35">
        <v>146238320</v>
      </c>
      <c r="AV62" s="35">
        <v>64629727</v>
      </c>
      <c r="AW62" s="35">
        <v>210868047</v>
      </c>
      <c r="AX62" s="35" t="e">
        <v>#DIV/0!</v>
      </c>
      <c r="AY62" s="63" t="s">
        <v>615</v>
      </c>
      <c r="AZ62" s="35" t="str">
        <f t="shared" si="1"/>
        <v>PO/SP</v>
      </c>
      <c r="BA62" s="131">
        <v>44644</v>
      </c>
      <c r="BB62" s="131">
        <v>44704</v>
      </c>
    </row>
    <row r="63" spans="1:54">
      <c r="A63" s="124">
        <v>37</v>
      </c>
      <c r="B63" s="35" t="s">
        <v>360</v>
      </c>
      <c r="C63" s="35" t="s">
        <v>1718</v>
      </c>
      <c r="D63" s="35" t="s">
        <v>1131</v>
      </c>
      <c r="E63" s="35" t="s">
        <v>1131</v>
      </c>
      <c r="F63" s="35" t="s">
        <v>1131</v>
      </c>
      <c r="G63" s="35" t="s">
        <v>1131</v>
      </c>
      <c r="H63" s="35" t="s">
        <v>1653</v>
      </c>
      <c r="I63" s="35" t="s">
        <v>1654</v>
      </c>
      <c r="J63" s="124" t="str">
        <f>IFERROR(VLOOKUP(M63,'Tabel Reporting SAP'!O:AF,18,0),"")</f>
        <v>PO</v>
      </c>
      <c r="K63" s="35" t="s">
        <v>18</v>
      </c>
      <c r="L63" s="35" t="s">
        <v>1052</v>
      </c>
      <c r="M63" s="35" t="s">
        <v>1167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9650</v>
      </c>
      <c r="X63" s="35">
        <v>3205</v>
      </c>
      <c r="Y63" s="35">
        <v>0</v>
      </c>
      <c r="Z63" s="35">
        <v>0</v>
      </c>
      <c r="AA63" s="35">
        <v>0</v>
      </c>
      <c r="AB63" s="35">
        <v>0</v>
      </c>
      <c r="AC63" s="35">
        <v>60</v>
      </c>
      <c r="AD63" s="35">
        <v>0</v>
      </c>
      <c r="AE63" s="35">
        <v>0</v>
      </c>
      <c r="AF63" s="35">
        <v>0</v>
      </c>
      <c r="AG63" s="35">
        <v>480</v>
      </c>
      <c r="AI63" s="35">
        <v>0</v>
      </c>
      <c r="AJ63" s="35">
        <v>0</v>
      </c>
      <c r="AK63" s="35">
        <v>0</v>
      </c>
      <c r="AL63" s="35">
        <v>1</v>
      </c>
      <c r="AM63" s="35">
        <v>0</v>
      </c>
      <c r="AN63" s="35">
        <v>0</v>
      </c>
      <c r="AO63" s="35">
        <v>1</v>
      </c>
      <c r="AP63" s="35">
        <f t="shared" si="0"/>
        <v>0</v>
      </c>
      <c r="AQ63" s="35">
        <f t="shared" si="2"/>
        <v>0</v>
      </c>
      <c r="AR63" s="35">
        <v>239</v>
      </c>
      <c r="AS63" s="35">
        <v>0</v>
      </c>
      <c r="AT63" s="35">
        <v>1606.8999999999999</v>
      </c>
      <c r="AU63" s="35">
        <v>1024924459</v>
      </c>
      <c r="AV63" s="35">
        <v>219926002</v>
      </c>
      <c r="AW63" s="35">
        <v>1244850461</v>
      </c>
      <c r="AX63" s="35">
        <v>2593438.4604166667</v>
      </c>
      <c r="AY63" s="63" t="s">
        <v>615</v>
      </c>
      <c r="AZ63" s="35" t="str">
        <f t="shared" si="1"/>
        <v>PO/SP</v>
      </c>
      <c r="BA63" s="131">
        <v>44636</v>
      </c>
      <c r="BB63" s="131">
        <v>44696</v>
      </c>
    </row>
    <row r="64" spans="1:54">
      <c r="A64" s="124">
        <v>38</v>
      </c>
      <c r="B64" s="35" t="s">
        <v>360</v>
      </c>
      <c r="C64" s="35" t="s">
        <v>1718</v>
      </c>
      <c r="D64" s="35" t="s">
        <v>1131</v>
      </c>
      <c r="E64" s="35" t="s">
        <v>1131</v>
      </c>
      <c r="F64" s="35" t="s">
        <v>1131</v>
      </c>
      <c r="G64" s="35" t="s">
        <v>1131</v>
      </c>
      <c r="H64" s="35" t="s">
        <v>1653</v>
      </c>
      <c r="I64" s="35" t="s">
        <v>1654</v>
      </c>
      <c r="J64" s="124" t="str">
        <f>IFERROR(VLOOKUP(M64,'Tabel Reporting SAP'!O:AF,18,0),"")</f>
        <v>PO</v>
      </c>
      <c r="K64" s="35" t="s">
        <v>18</v>
      </c>
      <c r="L64" s="35" t="s">
        <v>1049</v>
      </c>
      <c r="M64" s="35" t="s">
        <v>1168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I64" s="35">
        <v>0</v>
      </c>
      <c r="AJ64" s="35">
        <v>0</v>
      </c>
      <c r="AK64" s="35">
        <v>0</v>
      </c>
      <c r="AL64" s="35">
        <v>1</v>
      </c>
      <c r="AM64" s="35">
        <v>0</v>
      </c>
      <c r="AN64" s="35">
        <v>0</v>
      </c>
      <c r="AO64" s="35">
        <v>1</v>
      </c>
      <c r="AP64" s="35">
        <f t="shared" si="0"/>
        <v>0</v>
      </c>
      <c r="AQ64" s="35">
        <f t="shared" si="2"/>
        <v>12855</v>
      </c>
      <c r="AR64" s="35">
        <v>2</v>
      </c>
      <c r="AS64" s="35">
        <v>0</v>
      </c>
      <c r="AT64" s="35">
        <v>0</v>
      </c>
      <c r="AU64" s="35">
        <v>44837142</v>
      </c>
      <c r="AV64" s="35">
        <v>24571101</v>
      </c>
      <c r="AW64" s="35">
        <v>69408243</v>
      </c>
      <c r="AX64" s="35" t="e">
        <v>#DIV/0!</v>
      </c>
      <c r="AY64" s="63" t="s">
        <v>615</v>
      </c>
      <c r="AZ64" s="35" t="str">
        <f t="shared" si="1"/>
        <v>PO/SP</v>
      </c>
      <c r="BA64" s="131">
        <v>44625</v>
      </c>
      <c r="BB64" s="131">
        <v>44685</v>
      </c>
    </row>
    <row r="65" spans="1:54">
      <c r="A65" s="124">
        <v>39</v>
      </c>
      <c r="B65" s="35" t="s">
        <v>360</v>
      </c>
      <c r="C65" s="35" t="s">
        <v>1718</v>
      </c>
      <c r="D65" s="35" t="s">
        <v>1131</v>
      </c>
      <c r="E65" s="35" t="s">
        <v>1131</v>
      </c>
      <c r="F65" s="35" t="s">
        <v>1131</v>
      </c>
      <c r="G65" s="35" t="s">
        <v>1131</v>
      </c>
      <c r="H65" s="35" t="s">
        <v>1653</v>
      </c>
      <c r="I65" s="35" t="s">
        <v>1654</v>
      </c>
      <c r="J65" s="124" t="str">
        <f>IFERROR(VLOOKUP(M65,'Tabel Reporting SAP'!O:AF,18,0),"")</f>
        <v>PO</v>
      </c>
      <c r="K65" s="35" t="s">
        <v>18</v>
      </c>
      <c r="L65" s="35" t="s">
        <v>1049</v>
      </c>
      <c r="M65" s="35" t="s">
        <v>1169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4255</v>
      </c>
      <c r="X65" s="35">
        <v>290</v>
      </c>
      <c r="Y65" s="35">
        <v>0</v>
      </c>
      <c r="Z65" s="35">
        <v>0</v>
      </c>
      <c r="AA65" s="35">
        <v>0</v>
      </c>
      <c r="AB65" s="35">
        <v>0</v>
      </c>
      <c r="AC65" s="35">
        <v>23</v>
      </c>
      <c r="AD65" s="35">
        <v>0</v>
      </c>
      <c r="AE65" s="35">
        <v>0</v>
      </c>
      <c r="AF65" s="35">
        <v>0</v>
      </c>
      <c r="AG65" s="35">
        <v>184</v>
      </c>
      <c r="AI65" s="35">
        <v>0</v>
      </c>
      <c r="AJ65" s="35">
        <v>0</v>
      </c>
      <c r="AK65" s="35">
        <v>0</v>
      </c>
      <c r="AL65" s="35">
        <v>0</v>
      </c>
      <c r="AM65" s="35">
        <v>0</v>
      </c>
      <c r="AN65" s="35">
        <v>0</v>
      </c>
      <c r="AO65" s="35">
        <v>0</v>
      </c>
      <c r="AP65" s="35">
        <f t="shared" si="0"/>
        <v>0</v>
      </c>
      <c r="AQ65" s="35">
        <f t="shared" si="2"/>
        <v>0</v>
      </c>
      <c r="AR65" s="35">
        <v>97</v>
      </c>
      <c r="AS65" s="35">
        <v>0</v>
      </c>
      <c r="AT65" s="35">
        <v>568.20000000000005</v>
      </c>
      <c r="AU65" s="35">
        <v>397096775</v>
      </c>
      <c r="AV65" s="35">
        <v>93410561</v>
      </c>
      <c r="AW65" s="35">
        <v>490507336</v>
      </c>
      <c r="AX65" s="35">
        <v>2665800.7391304346</v>
      </c>
      <c r="AY65" s="63" t="s">
        <v>615</v>
      </c>
      <c r="AZ65" s="35" t="str">
        <f t="shared" si="1"/>
        <v>PO/SP</v>
      </c>
      <c r="BA65" s="131">
        <v>44639</v>
      </c>
      <c r="BB65" s="131">
        <v>44699</v>
      </c>
    </row>
    <row r="66" spans="1:54">
      <c r="A66" s="124">
        <v>44</v>
      </c>
      <c r="B66" s="35" t="s">
        <v>360</v>
      </c>
      <c r="C66" s="35" t="s">
        <v>1718</v>
      </c>
      <c r="D66" s="35" t="s">
        <v>1131</v>
      </c>
      <c r="E66" s="35" t="s">
        <v>1131</v>
      </c>
      <c r="F66" s="35" t="s">
        <v>1131</v>
      </c>
      <c r="G66" s="35" t="s">
        <v>1131</v>
      </c>
      <c r="H66" s="35" t="s">
        <v>1655</v>
      </c>
      <c r="I66" s="35" t="s">
        <v>1657</v>
      </c>
      <c r="J66" s="124" t="str">
        <f>IFERROR(VLOOKUP(M66,'Tabel Reporting SAP'!O:AF,18,0),"")</f>
        <v>PO</v>
      </c>
      <c r="K66" s="35" t="s">
        <v>13</v>
      </c>
      <c r="L66" s="35" t="s">
        <v>1055</v>
      </c>
      <c r="M66" s="35" t="s">
        <v>1174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2797</v>
      </c>
      <c r="X66" s="35">
        <v>4498</v>
      </c>
      <c r="Y66" s="35">
        <v>0</v>
      </c>
      <c r="Z66" s="35">
        <v>0</v>
      </c>
      <c r="AA66" s="35">
        <v>0</v>
      </c>
      <c r="AB66" s="35">
        <v>0</v>
      </c>
      <c r="AC66" s="35">
        <v>39</v>
      </c>
      <c r="AD66" s="35">
        <v>0</v>
      </c>
      <c r="AE66" s="35">
        <v>0</v>
      </c>
      <c r="AF66" s="35">
        <v>92</v>
      </c>
      <c r="AG66" s="35">
        <v>312</v>
      </c>
      <c r="AI66" s="35" t="s">
        <v>1501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f t="shared" si="0"/>
        <v>0</v>
      </c>
      <c r="AQ66" s="35">
        <f t="shared" si="2"/>
        <v>4545</v>
      </c>
      <c r="AR66" s="35">
        <v>75</v>
      </c>
      <c r="AS66" s="35">
        <v>0</v>
      </c>
      <c r="AT66" s="35">
        <v>911.9</v>
      </c>
      <c r="AU66" s="35">
        <v>397483516</v>
      </c>
      <c r="AV66" s="35">
        <v>82389078</v>
      </c>
      <c r="AW66" s="35">
        <v>479872594</v>
      </c>
      <c r="AX66" s="35">
        <v>1538053.185897436</v>
      </c>
      <c r="AY66" s="63" t="s">
        <v>615</v>
      </c>
      <c r="AZ66" s="35" t="str">
        <f t="shared" si="1"/>
        <v>PO/SP</v>
      </c>
      <c r="BA66" s="131">
        <v>44634</v>
      </c>
      <c r="BB66" s="131">
        <v>44694</v>
      </c>
    </row>
    <row r="67" spans="1:54">
      <c r="A67" s="124">
        <v>45</v>
      </c>
      <c r="B67" s="35" t="s">
        <v>360</v>
      </c>
      <c r="C67" s="35" t="s">
        <v>1718</v>
      </c>
      <c r="D67" s="35" t="s">
        <v>1131</v>
      </c>
      <c r="E67" s="35" t="s">
        <v>1131</v>
      </c>
      <c r="F67" s="35" t="s">
        <v>1131</v>
      </c>
      <c r="G67" s="35" t="s">
        <v>1131</v>
      </c>
      <c r="H67" s="35" t="s">
        <v>1655</v>
      </c>
      <c r="I67" s="35" t="s">
        <v>1657</v>
      </c>
      <c r="J67" s="124" t="str">
        <f>IFERROR(VLOOKUP(M67,'Tabel Reporting SAP'!O:AF,18,0),"")</f>
        <v>PO</v>
      </c>
      <c r="K67" s="35" t="s">
        <v>13</v>
      </c>
      <c r="L67" s="35" t="s">
        <v>1056</v>
      </c>
      <c r="M67" s="35" t="s">
        <v>1175</v>
      </c>
      <c r="N67" s="35">
        <v>0</v>
      </c>
      <c r="O67" s="35">
        <v>5711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114</v>
      </c>
      <c r="AG67" s="35">
        <v>0</v>
      </c>
      <c r="AI67" s="35">
        <v>0</v>
      </c>
      <c r="AJ67" s="35">
        <v>1</v>
      </c>
      <c r="AK67" s="35">
        <v>0</v>
      </c>
      <c r="AL67" s="35">
        <v>1</v>
      </c>
      <c r="AM67" s="35">
        <v>0</v>
      </c>
      <c r="AN67" s="35">
        <v>0</v>
      </c>
      <c r="AO67" s="35">
        <v>2</v>
      </c>
      <c r="AP67" s="35">
        <f t="shared" si="0"/>
        <v>5711</v>
      </c>
      <c r="AQ67" s="35">
        <f t="shared" si="2"/>
        <v>7295</v>
      </c>
      <c r="AR67" s="35">
        <v>1</v>
      </c>
      <c r="AS67" s="35">
        <v>0</v>
      </c>
      <c r="AT67" s="35">
        <v>0</v>
      </c>
      <c r="AU67" s="35">
        <v>151511628</v>
      </c>
      <c r="AV67" s="35">
        <v>62369746</v>
      </c>
      <c r="AW67" s="35">
        <v>213881374</v>
      </c>
      <c r="AX67" s="35" t="e">
        <v>#DIV/0!</v>
      </c>
      <c r="AY67" s="63" t="s">
        <v>615</v>
      </c>
      <c r="AZ67" s="35" t="str">
        <f t="shared" si="1"/>
        <v>PO/SP</v>
      </c>
      <c r="BA67" s="131">
        <v>44637</v>
      </c>
      <c r="BB67" s="131">
        <v>44697</v>
      </c>
    </row>
    <row r="68" spans="1:54">
      <c r="A68" s="124">
        <v>46</v>
      </c>
      <c r="B68" s="35" t="s">
        <v>360</v>
      </c>
      <c r="C68" s="35" t="s">
        <v>1718</v>
      </c>
      <c r="D68" s="35" t="s">
        <v>1131</v>
      </c>
      <c r="E68" s="35" t="s">
        <v>1131</v>
      </c>
      <c r="F68" s="35" t="s">
        <v>1131</v>
      </c>
      <c r="G68" s="35" t="s">
        <v>1131</v>
      </c>
      <c r="H68" s="35" t="s">
        <v>1655</v>
      </c>
      <c r="I68" s="35" t="s">
        <v>1657</v>
      </c>
      <c r="J68" s="124" t="str">
        <f>IFERROR(VLOOKUP(M68,'Tabel Reporting SAP'!O:AF,18,0),"")</f>
        <v>PO</v>
      </c>
      <c r="K68" s="35" t="s">
        <v>13</v>
      </c>
      <c r="L68" s="35" t="s">
        <v>1056</v>
      </c>
      <c r="M68" s="35" t="s">
        <v>1176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1364</v>
      </c>
      <c r="X68" s="35">
        <v>6067</v>
      </c>
      <c r="Y68" s="35">
        <v>0</v>
      </c>
      <c r="Z68" s="35">
        <v>0</v>
      </c>
      <c r="AA68" s="35">
        <v>0</v>
      </c>
      <c r="AB68" s="35">
        <v>0</v>
      </c>
      <c r="AC68" s="35">
        <v>24</v>
      </c>
      <c r="AD68" s="35">
        <v>0</v>
      </c>
      <c r="AE68" s="35">
        <v>0</v>
      </c>
      <c r="AF68" s="35">
        <v>136</v>
      </c>
      <c r="AG68" s="35">
        <v>192</v>
      </c>
      <c r="AI68" s="35">
        <v>0</v>
      </c>
      <c r="AJ68" s="35">
        <v>0</v>
      </c>
      <c r="AK68" s="35">
        <v>0</v>
      </c>
      <c r="AL68" s="35">
        <v>0</v>
      </c>
      <c r="AM68" s="35">
        <v>0</v>
      </c>
      <c r="AN68" s="35">
        <v>0</v>
      </c>
      <c r="AO68" s="35">
        <v>0</v>
      </c>
      <c r="AP68" s="35">
        <f t="shared" si="0"/>
        <v>0</v>
      </c>
      <c r="AQ68" s="35">
        <f t="shared" si="2"/>
        <v>0</v>
      </c>
      <c r="AR68" s="35">
        <v>39</v>
      </c>
      <c r="AS68" s="35">
        <v>0</v>
      </c>
      <c r="AT68" s="35">
        <v>928.9</v>
      </c>
      <c r="AU68" s="35">
        <v>301938142</v>
      </c>
      <c r="AV68" s="35">
        <v>67617951</v>
      </c>
      <c r="AW68" s="35">
        <v>369556093</v>
      </c>
      <c r="AX68" s="35">
        <v>1924771.3177083333</v>
      </c>
      <c r="AY68" s="63" t="s">
        <v>615</v>
      </c>
      <c r="AZ68" s="35" t="str">
        <f t="shared" si="1"/>
        <v>PO/SP</v>
      </c>
      <c r="BA68" s="131">
        <v>44649</v>
      </c>
      <c r="BB68" s="131">
        <v>44709</v>
      </c>
    </row>
    <row r="69" spans="1:54">
      <c r="A69" s="124">
        <v>47</v>
      </c>
      <c r="B69" s="35" t="s">
        <v>360</v>
      </c>
      <c r="C69" s="35" t="s">
        <v>1718</v>
      </c>
      <c r="D69" s="35" t="s">
        <v>1131</v>
      </c>
      <c r="E69" s="35" t="s">
        <v>1131</v>
      </c>
      <c r="F69" s="35" t="s">
        <v>1131</v>
      </c>
      <c r="G69" s="35" t="s">
        <v>1131</v>
      </c>
      <c r="H69" s="35" t="s">
        <v>1655</v>
      </c>
      <c r="I69" s="35" t="s">
        <v>1657</v>
      </c>
      <c r="J69" s="124" t="str">
        <f>IFERROR(VLOOKUP(M69,'Tabel Reporting SAP'!O:AF,18,0),"")</f>
        <v>PO</v>
      </c>
      <c r="K69" s="35" t="s">
        <v>13</v>
      </c>
      <c r="L69" s="35" t="s">
        <v>1054</v>
      </c>
      <c r="M69" s="35" t="s">
        <v>1177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1416</v>
      </c>
      <c r="X69" s="35">
        <v>1296</v>
      </c>
      <c r="Y69" s="35">
        <v>0</v>
      </c>
      <c r="Z69" s="35">
        <v>0</v>
      </c>
      <c r="AA69" s="35">
        <v>0</v>
      </c>
      <c r="AB69" s="35">
        <v>0</v>
      </c>
      <c r="AC69" s="35">
        <v>13</v>
      </c>
      <c r="AD69" s="35">
        <v>0</v>
      </c>
      <c r="AE69" s="35">
        <v>0</v>
      </c>
      <c r="AF69" s="35">
        <v>54</v>
      </c>
      <c r="AG69" s="35">
        <v>104</v>
      </c>
      <c r="AI69" s="35" t="s">
        <v>1054</v>
      </c>
      <c r="AJ69" s="35">
        <v>0</v>
      </c>
      <c r="AK69" s="35">
        <v>0</v>
      </c>
      <c r="AL69" s="35">
        <v>0</v>
      </c>
      <c r="AM69" s="35">
        <v>0</v>
      </c>
      <c r="AN69" s="35">
        <v>0</v>
      </c>
      <c r="AO69" s="35">
        <v>0</v>
      </c>
      <c r="AP69" s="35">
        <f t="shared" ref="AP69:AP132" si="7">SUM(N69:V69)</f>
        <v>0</v>
      </c>
      <c r="AQ69" s="35">
        <f t="shared" ref="AQ69:AQ132" si="8">SUM(W68:AB68)</f>
        <v>7431</v>
      </c>
      <c r="AR69" s="35">
        <v>23</v>
      </c>
      <c r="AS69" s="35">
        <v>0</v>
      </c>
      <c r="AT69" s="35">
        <v>339</v>
      </c>
      <c r="AU69" s="35">
        <v>139992829</v>
      </c>
      <c r="AV69" s="35">
        <v>28552639</v>
      </c>
      <c r="AW69" s="35">
        <v>168545468</v>
      </c>
      <c r="AX69" s="35">
        <v>1620629.5</v>
      </c>
      <c r="AY69" s="63" t="s">
        <v>615</v>
      </c>
      <c r="AZ69" s="35" t="str">
        <f t="shared" ref="AZ69:AZ132" si="9">IF(ISBLANK(I69),IF(ISBLANK(H69),IF(AND(ISBLANK(BA69),ISBLANK(BB69)),"USULAN","DONE DRM"),"PELIMPAHAN"),"PO/SP")</f>
        <v>PO/SP</v>
      </c>
      <c r="BA69" s="131">
        <v>44644</v>
      </c>
      <c r="BB69" s="131">
        <v>44704</v>
      </c>
    </row>
    <row r="70" spans="1:54">
      <c r="A70" s="124">
        <v>48</v>
      </c>
      <c r="B70" s="35" t="s">
        <v>360</v>
      </c>
      <c r="C70" s="35" t="s">
        <v>1718</v>
      </c>
      <c r="D70" s="35" t="s">
        <v>1131</v>
      </c>
      <c r="E70" s="35" t="s">
        <v>1131</v>
      </c>
      <c r="F70" s="35" t="s">
        <v>1131</v>
      </c>
      <c r="G70" s="35" t="s">
        <v>1131</v>
      </c>
      <c r="H70" s="35" t="s">
        <v>1655</v>
      </c>
      <c r="I70" s="35" t="s">
        <v>1657</v>
      </c>
      <c r="J70" s="124" t="str">
        <f>IFERROR(VLOOKUP(M70,'Tabel Reporting SAP'!O:AF,18,0),"")</f>
        <v>PO</v>
      </c>
      <c r="K70" s="35" t="s">
        <v>13</v>
      </c>
      <c r="L70" s="35" t="s">
        <v>1054</v>
      </c>
      <c r="M70" s="35" t="s">
        <v>1178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1951</v>
      </c>
      <c r="Y70" s="35">
        <v>0</v>
      </c>
      <c r="Z70" s="35">
        <v>0</v>
      </c>
      <c r="AA70" s="35">
        <v>0</v>
      </c>
      <c r="AB70" s="35">
        <v>0</v>
      </c>
      <c r="AC70" s="35">
        <v>7</v>
      </c>
      <c r="AD70" s="35">
        <v>0</v>
      </c>
      <c r="AE70" s="35">
        <v>0</v>
      </c>
      <c r="AF70" s="35">
        <v>32</v>
      </c>
      <c r="AG70" s="35">
        <v>56</v>
      </c>
      <c r="AI70" s="35" t="s">
        <v>1502</v>
      </c>
      <c r="AJ70" s="35">
        <v>0</v>
      </c>
      <c r="AK70" s="35">
        <v>0</v>
      </c>
      <c r="AL70" s="35">
        <v>0</v>
      </c>
      <c r="AM70" s="35">
        <v>0</v>
      </c>
      <c r="AN70" s="35">
        <v>0</v>
      </c>
      <c r="AO70" s="35">
        <v>0</v>
      </c>
      <c r="AP70" s="35">
        <f t="shared" si="7"/>
        <v>0</v>
      </c>
      <c r="AQ70" s="35">
        <f t="shared" si="8"/>
        <v>2712</v>
      </c>
      <c r="AR70" s="35">
        <v>14</v>
      </c>
      <c r="AS70" s="35">
        <v>0</v>
      </c>
      <c r="AT70" s="35">
        <v>243.9</v>
      </c>
      <c r="AU70" s="35">
        <v>86199916</v>
      </c>
      <c r="AV70" s="35">
        <v>19834887</v>
      </c>
      <c r="AW70" s="35">
        <v>106034803</v>
      </c>
      <c r="AX70" s="35">
        <v>1893478.625</v>
      </c>
      <c r="AY70" s="35" t="s">
        <v>615</v>
      </c>
      <c r="AZ70" s="35" t="str">
        <f t="shared" si="9"/>
        <v>PO/SP</v>
      </c>
      <c r="BA70" s="131">
        <v>44633</v>
      </c>
      <c r="BB70" s="131">
        <v>44693</v>
      </c>
    </row>
    <row r="71" spans="1:54">
      <c r="A71" s="124">
        <v>49</v>
      </c>
      <c r="B71" s="35" t="s">
        <v>360</v>
      </c>
      <c r="C71" s="35" t="s">
        <v>1718</v>
      </c>
      <c r="D71" s="35" t="s">
        <v>1131</v>
      </c>
      <c r="E71" s="35" t="s">
        <v>1131</v>
      </c>
      <c r="F71" s="35" t="s">
        <v>1131</v>
      </c>
      <c r="G71" s="35" t="s">
        <v>1131</v>
      </c>
      <c r="H71" s="35" t="s">
        <v>1655</v>
      </c>
      <c r="I71" s="35" t="s">
        <v>1657</v>
      </c>
      <c r="J71" s="124" t="str">
        <f>IFERROR(VLOOKUP(M71,'Tabel Reporting SAP'!O:AF,18,0),"")</f>
        <v>PO</v>
      </c>
      <c r="K71" s="35" t="s">
        <v>13</v>
      </c>
      <c r="L71" s="35" t="s">
        <v>1054</v>
      </c>
      <c r="M71" s="35" t="s">
        <v>1179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2727</v>
      </c>
      <c r="X71" s="35">
        <v>1008</v>
      </c>
      <c r="Y71" s="35">
        <v>0</v>
      </c>
      <c r="Z71" s="35">
        <v>0</v>
      </c>
      <c r="AA71" s="35">
        <v>0</v>
      </c>
      <c r="AB71" s="35">
        <v>0</v>
      </c>
      <c r="AC71" s="35">
        <v>12</v>
      </c>
      <c r="AD71" s="35">
        <v>0</v>
      </c>
      <c r="AE71" s="35">
        <v>0</v>
      </c>
      <c r="AF71" s="35">
        <v>28</v>
      </c>
      <c r="AG71" s="35">
        <v>96</v>
      </c>
      <c r="AI71" s="35" t="s">
        <v>1503</v>
      </c>
      <c r="AJ71" s="35">
        <v>0</v>
      </c>
      <c r="AK71" s="35">
        <v>0</v>
      </c>
      <c r="AL71" s="35">
        <v>0</v>
      </c>
      <c r="AM71" s="35">
        <v>0</v>
      </c>
      <c r="AN71" s="35">
        <v>0</v>
      </c>
      <c r="AO71" s="35">
        <v>0</v>
      </c>
      <c r="AP71" s="35">
        <f t="shared" si="7"/>
        <v>0</v>
      </c>
      <c r="AQ71" s="35">
        <f t="shared" si="8"/>
        <v>1951</v>
      </c>
      <c r="AR71" s="35">
        <v>51</v>
      </c>
      <c r="AS71" s="35">
        <v>0</v>
      </c>
      <c r="AT71" s="35">
        <v>466.90000000000003</v>
      </c>
      <c r="AU71" s="35">
        <v>222658137</v>
      </c>
      <c r="AV71" s="35">
        <v>40252556</v>
      </c>
      <c r="AW71" s="35">
        <v>262910693</v>
      </c>
      <c r="AX71" s="35">
        <v>2738653.0520833335</v>
      </c>
      <c r="AY71" s="35" t="s">
        <v>615</v>
      </c>
      <c r="AZ71" s="35" t="str">
        <f t="shared" si="9"/>
        <v>PO/SP</v>
      </c>
      <c r="BA71" s="131">
        <v>44640</v>
      </c>
      <c r="BB71" s="131">
        <v>44700</v>
      </c>
    </row>
    <row r="72" spans="1:54">
      <c r="A72" s="124">
        <v>50</v>
      </c>
      <c r="B72" s="35" t="s">
        <v>360</v>
      </c>
      <c r="C72" s="35" t="s">
        <v>1718</v>
      </c>
      <c r="D72" s="35" t="s">
        <v>1131</v>
      </c>
      <c r="E72" s="35" t="s">
        <v>1131</v>
      </c>
      <c r="F72" s="35" t="s">
        <v>1131</v>
      </c>
      <c r="G72" s="35" t="s">
        <v>1131</v>
      </c>
      <c r="H72" s="35" t="s">
        <v>1655</v>
      </c>
      <c r="I72" s="35" t="s">
        <v>1657</v>
      </c>
      <c r="J72" s="124" t="str">
        <f>IFERROR(VLOOKUP(M72,'Tabel Reporting SAP'!O:AF,18,0),"")</f>
        <v>PO</v>
      </c>
      <c r="K72" s="35" t="s">
        <v>13</v>
      </c>
      <c r="L72" s="35" t="s">
        <v>1054</v>
      </c>
      <c r="M72" s="35" t="s">
        <v>1180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1346</v>
      </c>
      <c r="Y72" s="35">
        <v>0</v>
      </c>
      <c r="Z72" s="35">
        <v>0</v>
      </c>
      <c r="AA72" s="35">
        <v>0</v>
      </c>
      <c r="AB72" s="35">
        <v>0</v>
      </c>
      <c r="AC72" s="35">
        <v>6</v>
      </c>
      <c r="AD72" s="35">
        <v>0</v>
      </c>
      <c r="AE72" s="35">
        <v>0</v>
      </c>
      <c r="AF72" s="35">
        <v>18</v>
      </c>
      <c r="AG72" s="35">
        <v>48</v>
      </c>
      <c r="AI72" s="35">
        <v>0</v>
      </c>
      <c r="AJ72" s="35">
        <v>0</v>
      </c>
      <c r="AK72" s="35">
        <v>0</v>
      </c>
      <c r="AL72" s="35">
        <v>0</v>
      </c>
      <c r="AM72" s="35">
        <v>0</v>
      </c>
      <c r="AN72" s="35">
        <v>0</v>
      </c>
      <c r="AO72" s="35">
        <v>0</v>
      </c>
      <c r="AP72" s="35">
        <f t="shared" si="7"/>
        <v>0</v>
      </c>
      <c r="AQ72" s="35">
        <f t="shared" si="8"/>
        <v>3735</v>
      </c>
      <c r="AR72" s="35">
        <v>19</v>
      </c>
      <c r="AS72" s="35">
        <v>0</v>
      </c>
      <c r="AT72" s="35">
        <v>168.29999999999998</v>
      </c>
      <c r="AU72" s="35">
        <v>85933131</v>
      </c>
      <c r="AV72" s="35">
        <v>15962168</v>
      </c>
      <c r="AW72" s="35">
        <v>101895299</v>
      </c>
      <c r="AX72" s="35">
        <v>2122818.7291666665</v>
      </c>
      <c r="AY72" s="63" t="s">
        <v>615</v>
      </c>
      <c r="AZ72" s="35" t="str">
        <f t="shared" si="9"/>
        <v>PO/SP</v>
      </c>
      <c r="BA72" s="131">
        <v>44646</v>
      </c>
      <c r="BB72" s="131">
        <v>44706</v>
      </c>
    </row>
    <row r="73" spans="1:54">
      <c r="A73" s="124">
        <v>51</v>
      </c>
      <c r="B73" s="35" t="s">
        <v>360</v>
      </c>
      <c r="C73" s="35" t="s">
        <v>1718</v>
      </c>
      <c r="D73" s="35" t="s">
        <v>1131</v>
      </c>
      <c r="E73" s="35" t="s">
        <v>1131</v>
      </c>
      <c r="F73" s="35" t="s">
        <v>1131</v>
      </c>
      <c r="G73" s="35" t="s">
        <v>1131</v>
      </c>
      <c r="H73" s="35" t="s">
        <v>1655</v>
      </c>
      <c r="I73" s="35" t="s">
        <v>1657</v>
      </c>
      <c r="J73" s="124" t="str">
        <f>IFERROR(VLOOKUP(M73,'Tabel Reporting SAP'!O:AF,18,0),"")</f>
        <v>PO</v>
      </c>
      <c r="K73" s="35" t="s">
        <v>13</v>
      </c>
      <c r="L73" s="35" t="s">
        <v>1057</v>
      </c>
      <c r="M73" s="35" t="s">
        <v>1181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2158</v>
      </c>
      <c r="Y73" s="35">
        <v>0</v>
      </c>
      <c r="Z73" s="35">
        <v>0</v>
      </c>
      <c r="AA73" s="35">
        <v>0</v>
      </c>
      <c r="AB73" s="35">
        <v>0</v>
      </c>
      <c r="AC73" s="35">
        <v>9</v>
      </c>
      <c r="AD73" s="35">
        <v>0</v>
      </c>
      <c r="AE73" s="35">
        <v>0</v>
      </c>
      <c r="AF73" s="35">
        <v>38</v>
      </c>
      <c r="AG73" s="35">
        <v>72</v>
      </c>
      <c r="AI73" s="35" t="s">
        <v>1504</v>
      </c>
      <c r="AJ73" s="35">
        <v>0</v>
      </c>
      <c r="AK73" s="35">
        <v>0</v>
      </c>
      <c r="AL73" s="35">
        <v>0</v>
      </c>
      <c r="AM73" s="35">
        <v>0</v>
      </c>
      <c r="AN73" s="35">
        <v>0</v>
      </c>
      <c r="AO73" s="35">
        <v>0</v>
      </c>
      <c r="AP73" s="35">
        <f t="shared" si="7"/>
        <v>0</v>
      </c>
      <c r="AQ73" s="35">
        <f t="shared" si="8"/>
        <v>1346</v>
      </c>
      <c r="AR73" s="35">
        <v>14</v>
      </c>
      <c r="AS73" s="35">
        <v>0</v>
      </c>
      <c r="AT73" s="35">
        <v>269.8</v>
      </c>
      <c r="AU73" s="35">
        <v>98501853</v>
      </c>
      <c r="AV73" s="35">
        <v>20422200</v>
      </c>
      <c r="AW73" s="35">
        <v>118924053</v>
      </c>
      <c r="AX73" s="35">
        <v>1651722.9583333333</v>
      </c>
      <c r="AY73" s="35" t="s">
        <v>615</v>
      </c>
      <c r="AZ73" s="35" t="str">
        <f t="shared" si="9"/>
        <v>PO/SP</v>
      </c>
      <c r="BA73" s="131">
        <v>44623</v>
      </c>
      <c r="BB73" s="131">
        <v>44683</v>
      </c>
    </row>
    <row r="74" spans="1:54">
      <c r="A74" s="124">
        <v>52</v>
      </c>
      <c r="B74" s="35" t="s">
        <v>360</v>
      </c>
      <c r="C74" s="35" t="s">
        <v>1718</v>
      </c>
      <c r="D74" s="35" t="s">
        <v>1131</v>
      </c>
      <c r="E74" s="35" t="s">
        <v>1131</v>
      </c>
      <c r="F74" s="35" t="s">
        <v>1131</v>
      </c>
      <c r="G74" s="35" t="s">
        <v>1131</v>
      </c>
      <c r="H74" s="35" t="s">
        <v>1655</v>
      </c>
      <c r="I74" s="35" t="s">
        <v>1657</v>
      </c>
      <c r="J74" s="124" t="str">
        <f>IFERROR(VLOOKUP(M74,'Tabel Reporting SAP'!O:AF,18,0),"")</f>
        <v>PO</v>
      </c>
      <c r="K74" s="35" t="s">
        <v>13</v>
      </c>
      <c r="L74" s="35" t="s">
        <v>1054</v>
      </c>
      <c r="M74" s="35" t="s">
        <v>1182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1393</v>
      </c>
      <c r="X74" s="35">
        <v>369</v>
      </c>
      <c r="Y74" s="35">
        <v>0</v>
      </c>
      <c r="Z74" s="35">
        <v>0</v>
      </c>
      <c r="AA74" s="35">
        <v>0</v>
      </c>
      <c r="AB74" s="35">
        <v>0</v>
      </c>
      <c r="AC74" s="35">
        <v>7</v>
      </c>
      <c r="AD74" s="35">
        <v>0</v>
      </c>
      <c r="AE74" s="35">
        <v>0</v>
      </c>
      <c r="AF74" s="35">
        <v>21</v>
      </c>
      <c r="AG74" s="35">
        <v>56</v>
      </c>
      <c r="AI74" s="35" t="s">
        <v>1499</v>
      </c>
      <c r="AJ74" s="35">
        <v>0</v>
      </c>
      <c r="AK74" s="35">
        <v>0</v>
      </c>
      <c r="AL74" s="35">
        <v>0</v>
      </c>
      <c r="AM74" s="35">
        <v>0</v>
      </c>
      <c r="AN74" s="35">
        <v>0</v>
      </c>
      <c r="AO74" s="35">
        <v>0</v>
      </c>
      <c r="AP74" s="35">
        <f t="shared" si="7"/>
        <v>0</v>
      </c>
      <c r="AQ74" s="35">
        <f t="shared" si="8"/>
        <v>2158</v>
      </c>
      <c r="AR74" s="35">
        <v>27</v>
      </c>
      <c r="AS74" s="35">
        <v>0</v>
      </c>
      <c r="AT74" s="35">
        <v>220.29999999999998</v>
      </c>
      <c r="AU74" s="35">
        <v>119003666</v>
      </c>
      <c r="AV74" s="35">
        <v>21854245</v>
      </c>
      <c r="AW74" s="35">
        <v>140857911</v>
      </c>
      <c r="AX74" s="35">
        <v>2515319.8392857141</v>
      </c>
      <c r="AY74" s="35" t="s">
        <v>615</v>
      </c>
      <c r="AZ74" s="35" t="str">
        <f t="shared" si="9"/>
        <v>PO/SP</v>
      </c>
      <c r="BA74" s="131">
        <v>44626</v>
      </c>
      <c r="BB74" s="131">
        <v>44686</v>
      </c>
    </row>
    <row r="75" spans="1:54">
      <c r="A75" s="124">
        <v>53</v>
      </c>
      <c r="B75" s="35" t="s">
        <v>360</v>
      </c>
      <c r="C75" s="35" t="s">
        <v>1718</v>
      </c>
      <c r="D75" s="35" t="s">
        <v>1131</v>
      </c>
      <c r="E75" s="35" t="s">
        <v>1131</v>
      </c>
      <c r="F75" s="35" t="s">
        <v>1131</v>
      </c>
      <c r="G75" s="35" t="s">
        <v>1131</v>
      </c>
      <c r="H75" s="35" t="s">
        <v>1655</v>
      </c>
      <c r="I75" s="35" t="s">
        <v>1657</v>
      </c>
      <c r="J75" s="124" t="str">
        <f>IFERROR(VLOOKUP(M75,'Tabel Reporting SAP'!O:AF,18,0),"")</f>
        <v>PO</v>
      </c>
      <c r="K75" s="35" t="s">
        <v>13</v>
      </c>
      <c r="L75" s="35" t="s">
        <v>1054</v>
      </c>
      <c r="M75" s="35" t="s">
        <v>1183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1512</v>
      </c>
      <c r="Y75" s="35">
        <v>0</v>
      </c>
      <c r="Z75" s="35">
        <v>0</v>
      </c>
      <c r="AA75" s="35">
        <v>0</v>
      </c>
      <c r="AB75" s="35">
        <v>0</v>
      </c>
      <c r="AC75" s="35">
        <v>9</v>
      </c>
      <c r="AD75" s="35">
        <v>0</v>
      </c>
      <c r="AE75" s="35">
        <v>0</v>
      </c>
      <c r="AF75" s="35">
        <v>30</v>
      </c>
      <c r="AG75" s="35">
        <v>72</v>
      </c>
      <c r="AI75" s="35" t="s">
        <v>1505</v>
      </c>
      <c r="AJ75" s="35">
        <v>0</v>
      </c>
      <c r="AK75" s="35">
        <v>0</v>
      </c>
      <c r="AL75" s="35">
        <v>0</v>
      </c>
      <c r="AM75" s="35">
        <v>0</v>
      </c>
      <c r="AN75" s="35">
        <v>0</v>
      </c>
      <c r="AO75" s="35">
        <v>0</v>
      </c>
      <c r="AP75" s="35">
        <f t="shared" si="7"/>
        <v>0</v>
      </c>
      <c r="AQ75" s="35">
        <f t="shared" si="8"/>
        <v>1762</v>
      </c>
      <c r="AR75" s="35">
        <v>9</v>
      </c>
      <c r="AS75" s="35">
        <v>0</v>
      </c>
      <c r="AT75" s="35">
        <v>189</v>
      </c>
      <c r="AU75" s="35">
        <v>69305093</v>
      </c>
      <c r="AV75" s="35">
        <v>15247512</v>
      </c>
      <c r="AW75" s="35">
        <v>84552605</v>
      </c>
      <c r="AX75" s="35">
        <v>1174341.736111111</v>
      </c>
      <c r="AY75" s="35" t="s">
        <v>615</v>
      </c>
      <c r="AZ75" s="35" t="str">
        <f t="shared" si="9"/>
        <v>PO/SP</v>
      </c>
      <c r="BA75" s="131">
        <v>44633</v>
      </c>
      <c r="BB75" s="131">
        <v>44693</v>
      </c>
    </row>
    <row r="76" spans="1:54">
      <c r="A76" s="124">
        <v>54</v>
      </c>
      <c r="B76" s="35" t="s">
        <v>360</v>
      </c>
      <c r="C76" s="35" t="s">
        <v>1718</v>
      </c>
      <c r="D76" s="35" t="s">
        <v>1131</v>
      </c>
      <c r="E76" s="35" t="s">
        <v>1131</v>
      </c>
      <c r="F76" s="35" t="s">
        <v>1131</v>
      </c>
      <c r="G76" s="35" t="s">
        <v>1131</v>
      </c>
      <c r="H76" s="35" t="s">
        <v>1655</v>
      </c>
      <c r="I76" s="35" t="s">
        <v>1657</v>
      </c>
      <c r="J76" s="124" t="str">
        <f>IFERROR(VLOOKUP(M76,'Tabel Reporting SAP'!O:AF,18,0),"")</f>
        <v>PO</v>
      </c>
      <c r="K76" s="35" t="s">
        <v>13</v>
      </c>
      <c r="L76" s="35" t="s">
        <v>1054</v>
      </c>
      <c r="M76" s="35" t="s">
        <v>1184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1120</v>
      </c>
      <c r="X76" s="35">
        <v>966</v>
      </c>
      <c r="Y76" s="35">
        <v>0</v>
      </c>
      <c r="Z76" s="35">
        <v>0</v>
      </c>
      <c r="AA76" s="35">
        <v>0</v>
      </c>
      <c r="AB76" s="35">
        <v>0</v>
      </c>
      <c r="AC76" s="35">
        <v>12</v>
      </c>
      <c r="AD76" s="35">
        <v>0</v>
      </c>
      <c r="AE76" s="35">
        <v>0</v>
      </c>
      <c r="AF76" s="35">
        <v>35</v>
      </c>
      <c r="AG76" s="35">
        <v>96</v>
      </c>
      <c r="AI76" s="35" t="s">
        <v>1506</v>
      </c>
      <c r="AJ76" s="35">
        <v>0</v>
      </c>
      <c r="AK76" s="35">
        <v>0</v>
      </c>
      <c r="AL76" s="35">
        <v>0</v>
      </c>
      <c r="AM76" s="35">
        <v>0</v>
      </c>
      <c r="AN76" s="35">
        <v>0</v>
      </c>
      <c r="AO76" s="35">
        <v>0</v>
      </c>
      <c r="AP76" s="35">
        <f t="shared" si="7"/>
        <v>0</v>
      </c>
      <c r="AQ76" s="35">
        <f t="shared" si="8"/>
        <v>1512</v>
      </c>
      <c r="AR76" s="35">
        <v>17</v>
      </c>
      <c r="AS76" s="35">
        <v>0</v>
      </c>
      <c r="AT76" s="35">
        <v>260.8</v>
      </c>
      <c r="AU76" s="35">
        <v>109155785</v>
      </c>
      <c r="AV76" s="35">
        <v>22448988</v>
      </c>
      <c r="AW76" s="35">
        <v>131604773</v>
      </c>
      <c r="AX76" s="35">
        <v>1370883.0520833333</v>
      </c>
      <c r="AY76" s="35" t="s">
        <v>615</v>
      </c>
      <c r="AZ76" s="35" t="str">
        <f t="shared" si="9"/>
        <v>PO/SP</v>
      </c>
      <c r="BA76" s="131">
        <v>44636</v>
      </c>
      <c r="BB76" s="131">
        <v>44696</v>
      </c>
    </row>
    <row r="77" spans="1:54">
      <c r="A77" s="124">
        <v>55</v>
      </c>
      <c r="B77" s="35" t="s">
        <v>360</v>
      </c>
      <c r="C77" s="35" t="s">
        <v>1718</v>
      </c>
      <c r="D77" s="35" t="s">
        <v>1131</v>
      </c>
      <c r="E77" s="35" t="s">
        <v>1131</v>
      </c>
      <c r="F77" s="35" t="s">
        <v>1131</v>
      </c>
      <c r="G77" s="35" t="s">
        <v>1131</v>
      </c>
      <c r="H77" s="35" t="s">
        <v>1655</v>
      </c>
      <c r="I77" s="35" t="s">
        <v>1657</v>
      </c>
      <c r="J77" s="124" t="str">
        <f>IFERROR(VLOOKUP(M77,'Tabel Reporting SAP'!O:AF,18,0),"")</f>
        <v>PO</v>
      </c>
      <c r="K77" s="35" t="s">
        <v>13</v>
      </c>
      <c r="L77" s="35" t="s">
        <v>1054</v>
      </c>
      <c r="M77" s="35" t="s">
        <v>1185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2770</v>
      </c>
      <c r="X77" s="35">
        <v>1647</v>
      </c>
      <c r="Y77" s="35">
        <v>0</v>
      </c>
      <c r="Z77" s="35">
        <v>0</v>
      </c>
      <c r="AA77" s="35">
        <v>0</v>
      </c>
      <c r="AB77" s="35">
        <v>0</v>
      </c>
      <c r="AC77" s="35">
        <v>20</v>
      </c>
      <c r="AD77" s="35">
        <v>0</v>
      </c>
      <c r="AE77" s="35">
        <v>0</v>
      </c>
      <c r="AF77" s="35">
        <v>0</v>
      </c>
      <c r="AG77" s="35">
        <v>160</v>
      </c>
      <c r="AI77" s="35" t="s">
        <v>1507</v>
      </c>
      <c r="AJ77" s="35">
        <v>0</v>
      </c>
      <c r="AK77" s="35">
        <v>0</v>
      </c>
      <c r="AL77" s="35">
        <v>0</v>
      </c>
      <c r="AM77" s="35">
        <v>0</v>
      </c>
      <c r="AN77" s="35">
        <v>0</v>
      </c>
      <c r="AO77" s="35">
        <v>0</v>
      </c>
      <c r="AP77" s="35">
        <f t="shared" si="7"/>
        <v>0</v>
      </c>
      <c r="AQ77" s="35">
        <f t="shared" si="8"/>
        <v>2086</v>
      </c>
      <c r="AR77" s="35">
        <v>40</v>
      </c>
      <c r="AS77" s="35">
        <v>0</v>
      </c>
      <c r="AT77" s="35">
        <v>552.20000000000005</v>
      </c>
      <c r="AU77" s="35">
        <v>246387795</v>
      </c>
      <c r="AV77" s="35">
        <v>45520364</v>
      </c>
      <c r="AW77" s="35">
        <v>291908159</v>
      </c>
      <c r="AX77" s="35">
        <v>1824425.9937499999</v>
      </c>
      <c r="AY77" s="35" t="s">
        <v>615</v>
      </c>
      <c r="AZ77" s="35" t="str">
        <f t="shared" si="9"/>
        <v>PO/SP</v>
      </c>
      <c r="BA77" s="131">
        <v>44626</v>
      </c>
      <c r="BB77" s="131">
        <v>44686</v>
      </c>
    </row>
    <row r="78" spans="1:54">
      <c r="A78" s="124">
        <v>56</v>
      </c>
      <c r="B78" s="35" t="s">
        <v>360</v>
      </c>
      <c r="C78" s="35" t="s">
        <v>1718</v>
      </c>
      <c r="D78" s="35" t="s">
        <v>1131</v>
      </c>
      <c r="E78" s="35" t="s">
        <v>1131</v>
      </c>
      <c r="F78" s="35" t="s">
        <v>1131</v>
      </c>
      <c r="G78" s="35" t="s">
        <v>1131</v>
      </c>
      <c r="H78" s="35" t="s">
        <v>1655</v>
      </c>
      <c r="I78" s="35" t="s">
        <v>1657</v>
      </c>
      <c r="J78" s="124" t="str">
        <f>IFERROR(VLOOKUP(M78,'Tabel Reporting SAP'!O:AF,18,0),"")</f>
        <v>PO</v>
      </c>
      <c r="K78" s="35" t="s">
        <v>13</v>
      </c>
      <c r="L78" s="35" t="s">
        <v>1054</v>
      </c>
      <c r="M78" s="35" t="s">
        <v>1186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1948</v>
      </c>
      <c r="Y78" s="35">
        <v>0</v>
      </c>
      <c r="Z78" s="35">
        <v>0</v>
      </c>
      <c r="AA78" s="35">
        <v>0</v>
      </c>
      <c r="AB78" s="35">
        <v>0</v>
      </c>
      <c r="AC78" s="35">
        <v>7</v>
      </c>
      <c r="AD78" s="35">
        <v>0</v>
      </c>
      <c r="AE78" s="35">
        <v>0</v>
      </c>
      <c r="AF78" s="35">
        <v>0</v>
      </c>
      <c r="AG78" s="35">
        <v>56</v>
      </c>
      <c r="AI78" s="35" t="s">
        <v>1508</v>
      </c>
      <c r="AJ78" s="35">
        <v>0</v>
      </c>
      <c r="AK78" s="35">
        <v>0</v>
      </c>
      <c r="AL78" s="35">
        <v>0</v>
      </c>
      <c r="AM78" s="35">
        <v>0</v>
      </c>
      <c r="AN78" s="35">
        <v>0</v>
      </c>
      <c r="AO78" s="35">
        <v>0</v>
      </c>
      <c r="AP78" s="35">
        <f t="shared" si="7"/>
        <v>0</v>
      </c>
      <c r="AQ78" s="35">
        <f t="shared" si="8"/>
        <v>4417</v>
      </c>
      <c r="AR78" s="35">
        <v>10</v>
      </c>
      <c r="AS78" s="35">
        <v>0</v>
      </c>
      <c r="AT78" s="35">
        <v>243.5</v>
      </c>
      <c r="AU78" s="35">
        <v>76303213</v>
      </c>
      <c r="AV78" s="35">
        <v>17306311</v>
      </c>
      <c r="AW78" s="35">
        <v>93609524</v>
      </c>
      <c r="AX78" s="35">
        <v>1671598.642857143</v>
      </c>
      <c r="AY78" s="35" t="s">
        <v>615</v>
      </c>
      <c r="AZ78" s="35" t="str">
        <f t="shared" si="9"/>
        <v>PO/SP</v>
      </c>
      <c r="BA78" s="131">
        <v>44646</v>
      </c>
      <c r="BB78" s="131">
        <v>44706</v>
      </c>
    </row>
    <row r="79" spans="1:54">
      <c r="A79" s="124">
        <v>57</v>
      </c>
      <c r="B79" s="35" t="s">
        <v>360</v>
      </c>
      <c r="C79" s="35" t="s">
        <v>1718</v>
      </c>
      <c r="D79" s="35" t="s">
        <v>1131</v>
      </c>
      <c r="E79" s="35" t="s">
        <v>1131</v>
      </c>
      <c r="F79" s="35" t="s">
        <v>1131</v>
      </c>
      <c r="G79" s="35" t="s">
        <v>1131</v>
      </c>
      <c r="H79" s="35" t="s">
        <v>1655</v>
      </c>
      <c r="I79" s="35" t="s">
        <v>1657</v>
      </c>
      <c r="J79" s="124" t="str">
        <f>IFERROR(VLOOKUP(M79,'Tabel Reporting SAP'!O:AF,18,0),"")</f>
        <v>PO</v>
      </c>
      <c r="K79" s="35" t="s">
        <v>13</v>
      </c>
      <c r="L79" s="35" t="s">
        <v>1053</v>
      </c>
      <c r="M79" s="35" t="s">
        <v>1187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5421</v>
      </c>
      <c r="X79" s="35">
        <v>1953</v>
      </c>
      <c r="Y79" s="35">
        <v>0</v>
      </c>
      <c r="Z79" s="35">
        <v>0</v>
      </c>
      <c r="AA79" s="35">
        <v>0</v>
      </c>
      <c r="AB79" s="35">
        <v>0</v>
      </c>
      <c r="AC79" s="35">
        <v>22</v>
      </c>
      <c r="AD79" s="35">
        <v>0</v>
      </c>
      <c r="AE79" s="35">
        <v>0</v>
      </c>
      <c r="AF79" s="35">
        <v>0</v>
      </c>
      <c r="AG79" s="35">
        <v>176</v>
      </c>
      <c r="AI79" s="35" t="s">
        <v>1509</v>
      </c>
      <c r="AJ79" s="35">
        <v>0</v>
      </c>
      <c r="AK79" s="35">
        <v>0</v>
      </c>
      <c r="AL79" s="35">
        <v>0</v>
      </c>
      <c r="AM79" s="35">
        <v>0</v>
      </c>
      <c r="AN79" s="35">
        <v>0</v>
      </c>
      <c r="AO79" s="35">
        <v>0</v>
      </c>
      <c r="AP79" s="35">
        <f t="shared" si="7"/>
        <v>0</v>
      </c>
      <c r="AQ79" s="35">
        <f t="shared" si="8"/>
        <v>1948</v>
      </c>
      <c r="AR79" s="35">
        <v>80</v>
      </c>
      <c r="AS79" s="35">
        <v>0</v>
      </c>
      <c r="AT79" s="35">
        <v>921.80000000000007</v>
      </c>
      <c r="AU79" s="35">
        <v>390770802</v>
      </c>
      <c r="AV79" s="35">
        <v>74429764</v>
      </c>
      <c r="AW79" s="35">
        <v>465200566</v>
      </c>
      <c r="AX79" s="35">
        <v>2643185.0340909092</v>
      </c>
      <c r="AY79" s="35" t="s">
        <v>615</v>
      </c>
      <c r="AZ79" s="35" t="str">
        <f t="shared" si="9"/>
        <v>PO/SP</v>
      </c>
      <c r="BA79" s="131">
        <v>44627</v>
      </c>
      <c r="BB79" s="131">
        <v>44687</v>
      </c>
    </row>
    <row r="80" spans="1:54">
      <c r="A80" s="124">
        <v>58</v>
      </c>
      <c r="B80" s="35" t="s">
        <v>360</v>
      </c>
      <c r="C80" s="35" t="s">
        <v>1718</v>
      </c>
      <c r="D80" s="35" t="s">
        <v>1131</v>
      </c>
      <c r="E80" s="35" t="s">
        <v>1131</v>
      </c>
      <c r="F80" s="35" t="s">
        <v>1131</v>
      </c>
      <c r="G80" s="35" t="s">
        <v>1131</v>
      </c>
      <c r="H80" s="35" t="s">
        <v>1655</v>
      </c>
      <c r="I80" s="35" t="s">
        <v>1657</v>
      </c>
      <c r="J80" s="124" t="str">
        <f>IFERROR(VLOOKUP(M80,'Tabel Reporting SAP'!O:AF,18,0),"")</f>
        <v>PO</v>
      </c>
      <c r="K80" s="35" t="s">
        <v>13</v>
      </c>
      <c r="L80" s="35" t="s">
        <v>1053</v>
      </c>
      <c r="M80" s="35" t="s">
        <v>1188</v>
      </c>
      <c r="N80" s="35">
        <v>0</v>
      </c>
      <c r="O80" s="35">
        <v>510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6885</v>
      </c>
      <c r="X80" s="35">
        <v>1341</v>
      </c>
      <c r="Y80" s="35">
        <v>0</v>
      </c>
      <c r="Z80" s="35">
        <v>0</v>
      </c>
      <c r="AA80" s="35">
        <v>0</v>
      </c>
      <c r="AB80" s="35">
        <v>0</v>
      </c>
      <c r="AC80" s="35">
        <v>39</v>
      </c>
      <c r="AD80" s="35">
        <v>0</v>
      </c>
      <c r="AE80" s="35">
        <v>0</v>
      </c>
      <c r="AF80" s="35">
        <v>0</v>
      </c>
      <c r="AG80" s="35">
        <v>312</v>
      </c>
      <c r="AI80" s="35" t="s">
        <v>1510</v>
      </c>
      <c r="AJ80" s="35">
        <v>0</v>
      </c>
      <c r="AK80" s="35">
        <v>0</v>
      </c>
      <c r="AL80" s="35">
        <v>1</v>
      </c>
      <c r="AM80" s="35">
        <v>0</v>
      </c>
      <c r="AN80" s="35">
        <v>0</v>
      </c>
      <c r="AO80" s="35">
        <v>1</v>
      </c>
      <c r="AP80" s="35">
        <f t="shared" si="7"/>
        <v>510</v>
      </c>
      <c r="AQ80" s="35">
        <f t="shared" si="8"/>
        <v>7374</v>
      </c>
      <c r="AR80" s="35">
        <v>52</v>
      </c>
      <c r="AS80" s="35">
        <v>0</v>
      </c>
      <c r="AT80" s="35">
        <v>1028.3</v>
      </c>
      <c r="AU80" s="35">
        <v>437154560</v>
      </c>
      <c r="AV80" s="35">
        <v>101609785</v>
      </c>
      <c r="AW80" s="35">
        <v>538764345</v>
      </c>
      <c r="AX80" s="35">
        <v>1726808.798076923</v>
      </c>
      <c r="AY80" s="35" t="s">
        <v>615</v>
      </c>
      <c r="AZ80" s="35" t="str">
        <f t="shared" si="9"/>
        <v>PO/SP</v>
      </c>
      <c r="BA80" s="131">
        <v>44637</v>
      </c>
      <c r="BB80" s="131">
        <v>44697</v>
      </c>
    </row>
    <row r="81" spans="1:54">
      <c r="A81" s="124">
        <v>59</v>
      </c>
      <c r="B81" s="35" t="s">
        <v>360</v>
      </c>
      <c r="C81" s="35" t="s">
        <v>1718</v>
      </c>
      <c r="D81" s="35" t="s">
        <v>1131</v>
      </c>
      <c r="E81" s="35" t="s">
        <v>1131</v>
      </c>
      <c r="F81" s="35" t="s">
        <v>1131</v>
      </c>
      <c r="G81" s="35" t="s">
        <v>1131</v>
      </c>
      <c r="H81" s="35" t="s">
        <v>1655</v>
      </c>
      <c r="I81" s="35" t="s">
        <v>1657</v>
      </c>
      <c r="J81" s="124" t="str">
        <f>IFERROR(VLOOKUP(M81,'Tabel Reporting SAP'!O:AF,18,0),"")</f>
        <v>PO</v>
      </c>
      <c r="K81" s="35" t="s">
        <v>13</v>
      </c>
      <c r="L81" s="35" t="s">
        <v>1058</v>
      </c>
      <c r="M81" s="35" t="s">
        <v>1189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1949</v>
      </c>
      <c r="Y81" s="35">
        <v>0</v>
      </c>
      <c r="Z81" s="35">
        <v>0</v>
      </c>
      <c r="AA81" s="35">
        <v>0</v>
      </c>
      <c r="AB81" s="35">
        <v>0</v>
      </c>
      <c r="AC81" s="35">
        <v>13</v>
      </c>
      <c r="AD81" s="35">
        <v>0</v>
      </c>
      <c r="AE81" s="35">
        <v>0</v>
      </c>
      <c r="AF81" s="35">
        <v>0</v>
      </c>
      <c r="AG81" s="35">
        <v>104</v>
      </c>
      <c r="AI81" s="35" t="s">
        <v>1511</v>
      </c>
      <c r="AJ81" s="35">
        <v>0</v>
      </c>
      <c r="AK81" s="35">
        <v>0</v>
      </c>
      <c r="AL81" s="35">
        <v>0</v>
      </c>
      <c r="AM81" s="35">
        <v>0</v>
      </c>
      <c r="AN81" s="35">
        <v>0</v>
      </c>
      <c r="AO81" s="35">
        <v>0</v>
      </c>
      <c r="AP81" s="35">
        <f t="shared" si="7"/>
        <v>0</v>
      </c>
      <c r="AQ81" s="35">
        <f t="shared" si="8"/>
        <v>8226</v>
      </c>
      <c r="AR81" s="35">
        <v>30</v>
      </c>
      <c r="AS81" s="35">
        <v>0</v>
      </c>
      <c r="AT81" s="35">
        <v>243.7</v>
      </c>
      <c r="AU81" s="35">
        <v>136574418</v>
      </c>
      <c r="AV81" s="35">
        <v>24195522</v>
      </c>
      <c r="AW81" s="35">
        <v>160769940</v>
      </c>
      <c r="AX81" s="35">
        <v>1545864.8076923077</v>
      </c>
      <c r="AY81" s="35" t="s">
        <v>615</v>
      </c>
      <c r="AZ81" s="35" t="str">
        <f t="shared" si="9"/>
        <v>PO/SP</v>
      </c>
      <c r="BA81" s="131">
        <v>44635</v>
      </c>
      <c r="BB81" s="131">
        <v>44695</v>
      </c>
    </row>
    <row r="82" spans="1:54">
      <c r="A82" s="124">
        <v>60</v>
      </c>
      <c r="B82" s="35" t="s">
        <v>360</v>
      </c>
      <c r="C82" s="35" t="s">
        <v>1718</v>
      </c>
      <c r="D82" s="35" t="s">
        <v>1131</v>
      </c>
      <c r="E82" s="35" t="s">
        <v>1131</v>
      </c>
      <c r="F82" s="35" t="s">
        <v>1131</v>
      </c>
      <c r="G82" s="35" t="s">
        <v>1131</v>
      </c>
      <c r="H82" s="35" t="s">
        <v>1655</v>
      </c>
      <c r="I82" s="35" t="s">
        <v>1657</v>
      </c>
      <c r="J82" s="124" t="str">
        <f>IFERROR(VLOOKUP(M82,'Tabel Reporting SAP'!O:AF,18,0),"")</f>
        <v>PO</v>
      </c>
      <c r="K82" s="35" t="s">
        <v>13</v>
      </c>
      <c r="L82" s="35" t="s">
        <v>1058</v>
      </c>
      <c r="M82" s="35" t="s">
        <v>1190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2240</v>
      </c>
      <c r="Y82" s="35">
        <v>0</v>
      </c>
      <c r="Z82" s="35">
        <v>0</v>
      </c>
      <c r="AA82" s="35">
        <v>0</v>
      </c>
      <c r="AB82" s="35">
        <v>0</v>
      </c>
      <c r="AC82" s="35">
        <v>7</v>
      </c>
      <c r="AD82" s="35">
        <v>0</v>
      </c>
      <c r="AE82" s="35">
        <v>0</v>
      </c>
      <c r="AF82" s="35">
        <v>0</v>
      </c>
      <c r="AG82" s="35">
        <v>56</v>
      </c>
      <c r="AI82" s="35" t="s">
        <v>1511</v>
      </c>
      <c r="AJ82" s="35">
        <v>0</v>
      </c>
      <c r="AK82" s="35">
        <v>0</v>
      </c>
      <c r="AL82" s="35">
        <v>0</v>
      </c>
      <c r="AM82" s="35">
        <v>0</v>
      </c>
      <c r="AN82" s="35">
        <v>0</v>
      </c>
      <c r="AO82" s="35">
        <v>0</v>
      </c>
      <c r="AP82" s="35">
        <f t="shared" si="7"/>
        <v>0</v>
      </c>
      <c r="AQ82" s="35">
        <f t="shared" si="8"/>
        <v>1949</v>
      </c>
      <c r="AR82" s="35">
        <v>15</v>
      </c>
      <c r="AS82" s="35">
        <v>0</v>
      </c>
      <c r="AT82" s="35">
        <v>280</v>
      </c>
      <c r="AU82" s="35">
        <v>102299910</v>
      </c>
      <c r="AV82" s="35">
        <v>21215301</v>
      </c>
      <c r="AW82" s="35">
        <v>123515211</v>
      </c>
      <c r="AX82" s="35">
        <v>2205628.7678571427</v>
      </c>
      <c r="AY82" s="35" t="s">
        <v>615</v>
      </c>
      <c r="AZ82" s="35" t="str">
        <f t="shared" si="9"/>
        <v>PO/SP</v>
      </c>
      <c r="BA82" s="131">
        <v>44635</v>
      </c>
      <c r="BB82" s="131">
        <v>44695</v>
      </c>
    </row>
    <row r="83" spans="1:54">
      <c r="A83" s="124">
        <v>61</v>
      </c>
      <c r="B83" s="35" t="s">
        <v>360</v>
      </c>
      <c r="C83" s="35" t="s">
        <v>1718</v>
      </c>
      <c r="D83" s="35" t="s">
        <v>1131</v>
      </c>
      <c r="E83" s="35" t="s">
        <v>1131</v>
      </c>
      <c r="F83" s="35" t="s">
        <v>1131</v>
      </c>
      <c r="G83" s="35" t="s">
        <v>1131</v>
      </c>
      <c r="H83" s="35" t="s">
        <v>1655</v>
      </c>
      <c r="I83" s="35" t="s">
        <v>1657</v>
      </c>
      <c r="J83" s="124" t="str">
        <f>IFERROR(VLOOKUP(M83,'Tabel Reporting SAP'!O:AF,18,0),"")</f>
        <v>PO</v>
      </c>
      <c r="K83" s="35" t="s">
        <v>13</v>
      </c>
      <c r="L83" s="35" t="s">
        <v>1054</v>
      </c>
      <c r="M83" s="35" t="s">
        <v>1191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1552</v>
      </c>
      <c r="Y83" s="35">
        <v>0</v>
      </c>
      <c r="Z83" s="35">
        <v>0</v>
      </c>
      <c r="AA83" s="35">
        <v>0</v>
      </c>
      <c r="AB83" s="35">
        <v>0</v>
      </c>
      <c r="AC83" s="35">
        <v>9</v>
      </c>
      <c r="AD83" s="35">
        <v>0</v>
      </c>
      <c r="AE83" s="35">
        <v>0</v>
      </c>
      <c r="AF83" s="35">
        <v>0</v>
      </c>
      <c r="AG83" s="35">
        <v>72</v>
      </c>
      <c r="AI83" s="35" t="s">
        <v>1512</v>
      </c>
      <c r="AJ83" s="35">
        <v>0</v>
      </c>
      <c r="AK83" s="35">
        <v>0</v>
      </c>
      <c r="AL83" s="35">
        <v>0</v>
      </c>
      <c r="AM83" s="35">
        <v>0</v>
      </c>
      <c r="AN83" s="35">
        <v>0</v>
      </c>
      <c r="AO83" s="35">
        <v>0</v>
      </c>
      <c r="AP83" s="35">
        <f t="shared" si="7"/>
        <v>0</v>
      </c>
      <c r="AQ83" s="35">
        <f t="shared" si="8"/>
        <v>2240</v>
      </c>
      <c r="AR83" s="35">
        <v>8</v>
      </c>
      <c r="AS83" s="35">
        <v>0</v>
      </c>
      <c r="AT83" s="35">
        <v>194</v>
      </c>
      <c r="AU83" s="35">
        <v>69500410</v>
      </c>
      <c r="AV83" s="35">
        <v>15415204</v>
      </c>
      <c r="AW83" s="35">
        <v>84915614</v>
      </c>
      <c r="AX83" s="35">
        <v>1179383.5277777778</v>
      </c>
      <c r="AY83" s="35" t="s">
        <v>615</v>
      </c>
      <c r="AZ83" s="35" t="str">
        <f t="shared" si="9"/>
        <v>PO/SP</v>
      </c>
      <c r="BA83" s="131">
        <v>44635</v>
      </c>
      <c r="BB83" s="131">
        <v>44695</v>
      </c>
    </row>
    <row r="84" spans="1:54">
      <c r="A84" s="124">
        <v>62</v>
      </c>
      <c r="B84" s="35" t="s">
        <v>360</v>
      </c>
      <c r="C84" s="35" t="s">
        <v>1718</v>
      </c>
      <c r="D84" s="35" t="s">
        <v>1131</v>
      </c>
      <c r="E84" s="35" t="s">
        <v>1131</v>
      </c>
      <c r="F84" s="35" t="s">
        <v>1131</v>
      </c>
      <c r="G84" s="35" t="s">
        <v>1131</v>
      </c>
      <c r="H84" s="35" t="s">
        <v>1655</v>
      </c>
      <c r="I84" s="35" t="s">
        <v>1657</v>
      </c>
      <c r="J84" s="124" t="str">
        <f>IFERROR(VLOOKUP(M84,'Tabel Reporting SAP'!O:AF,18,0),"")</f>
        <v>PO</v>
      </c>
      <c r="K84" s="35" t="s">
        <v>13</v>
      </c>
      <c r="L84" s="35" t="s">
        <v>1057</v>
      </c>
      <c r="M84" s="35" t="s">
        <v>1192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2452</v>
      </c>
      <c r="Y84" s="35">
        <v>0</v>
      </c>
      <c r="Z84" s="35">
        <v>0</v>
      </c>
      <c r="AA84" s="35">
        <v>0</v>
      </c>
      <c r="AB84" s="35">
        <v>0</v>
      </c>
      <c r="AC84" s="35">
        <v>17</v>
      </c>
      <c r="AD84" s="35">
        <v>0</v>
      </c>
      <c r="AE84" s="35">
        <v>0</v>
      </c>
      <c r="AF84" s="35">
        <v>0</v>
      </c>
      <c r="AG84" s="35">
        <v>136</v>
      </c>
      <c r="AI84" s="35" t="s">
        <v>1513</v>
      </c>
      <c r="AJ84" s="35">
        <v>0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f t="shared" si="7"/>
        <v>0</v>
      </c>
      <c r="AQ84" s="35">
        <f t="shared" si="8"/>
        <v>1552</v>
      </c>
      <c r="AR84" s="35">
        <v>7</v>
      </c>
      <c r="AS84" s="35">
        <v>0</v>
      </c>
      <c r="AT84" s="35">
        <v>306.5</v>
      </c>
      <c r="AU84" s="35">
        <v>101230270</v>
      </c>
      <c r="AV84" s="35">
        <v>23915388</v>
      </c>
      <c r="AW84" s="35">
        <v>125145658</v>
      </c>
      <c r="AX84" s="35">
        <v>920188.6617647059</v>
      </c>
      <c r="AY84" s="35" t="s">
        <v>615</v>
      </c>
      <c r="AZ84" s="35" t="str">
        <f t="shared" si="9"/>
        <v>PO/SP</v>
      </c>
      <c r="BA84" s="131">
        <v>44642</v>
      </c>
      <c r="BB84" s="131">
        <v>44702</v>
      </c>
    </row>
    <row r="85" spans="1:54">
      <c r="A85" s="124">
        <v>63</v>
      </c>
      <c r="B85" s="35" t="s">
        <v>360</v>
      </c>
      <c r="C85" s="35" t="s">
        <v>1718</v>
      </c>
      <c r="D85" s="35" t="s">
        <v>1131</v>
      </c>
      <c r="E85" s="35" t="s">
        <v>1131</v>
      </c>
      <c r="F85" s="35" t="s">
        <v>1131</v>
      </c>
      <c r="G85" s="35" t="s">
        <v>1131</v>
      </c>
      <c r="H85" s="35" t="s">
        <v>1655</v>
      </c>
      <c r="I85" s="35" t="s">
        <v>1657</v>
      </c>
      <c r="J85" s="124" t="str">
        <f>IFERROR(VLOOKUP(M85,'Tabel Reporting SAP'!O:AF,18,0),"")</f>
        <v>PO</v>
      </c>
      <c r="K85" s="35" t="s">
        <v>13</v>
      </c>
      <c r="L85" s="35" t="s">
        <v>1059</v>
      </c>
      <c r="M85" s="35" t="s">
        <v>1193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814</v>
      </c>
      <c r="Y85" s="35">
        <v>0</v>
      </c>
      <c r="Z85" s="35">
        <v>0</v>
      </c>
      <c r="AA85" s="35">
        <v>0</v>
      </c>
      <c r="AB85" s="35">
        <v>0</v>
      </c>
      <c r="AC85" s="35">
        <v>9</v>
      </c>
      <c r="AD85" s="35">
        <v>0</v>
      </c>
      <c r="AE85" s="35">
        <v>0</v>
      </c>
      <c r="AF85" s="35">
        <v>0</v>
      </c>
      <c r="AG85" s="35">
        <v>72</v>
      </c>
      <c r="AI85" s="35" t="s">
        <v>1514</v>
      </c>
      <c r="AJ85" s="35">
        <v>0</v>
      </c>
      <c r="AK85" s="35">
        <v>0</v>
      </c>
      <c r="AL85" s="35">
        <v>0</v>
      </c>
      <c r="AM85" s="35">
        <v>0</v>
      </c>
      <c r="AN85" s="35">
        <v>0</v>
      </c>
      <c r="AO85" s="35">
        <v>0</v>
      </c>
      <c r="AP85" s="35">
        <f t="shared" si="7"/>
        <v>0</v>
      </c>
      <c r="AQ85" s="35">
        <f t="shared" si="8"/>
        <v>2452</v>
      </c>
      <c r="AR85" s="35">
        <v>20</v>
      </c>
      <c r="AS85" s="35">
        <v>0</v>
      </c>
      <c r="AT85" s="35">
        <v>101.8</v>
      </c>
      <c r="AU85" s="35">
        <v>79672595</v>
      </c>
      <c r="AV85" s="35">
        <v>14025328</v>
      </c>
      <c r="AW85" s="35">
        <v>93697923</v>
      </c>
      <c r="AX85" s="35">
        <v>1301360.0416666667</v>
      </c>
      <c r="AY85" s="35" t="s">
        <v>615</v>
      </c>
      <c r="AZ85" s="35" t="str">
        <f t="shared" si="9"/>
        <v>PO/SP</v>
      </c>
      <c r="BA85" s="131">
        <v>44629</v>
      </c>
      <c r="BB85" s="131">
        <v>44689</v>
      </c>
    </row>
    <row r="86" spans="1:54">
      <c r="A86" s="124">
        <v>64</v>
      </c>
      <c r="B86" s="35" t="s">
        <v>360</v>
      </c>
      <c r="C86" s="35" t="s">
        <v>1718</v>
      </c>
      <c r="D86" s="35" t="s">
        <v>1131</v>
      </c>
      <c r="E86" s="35" t="s">
        <v>1131</v>
      </c>
      <c r="F86" s="35" t="s">
        <v>1131</v>
      </c>
      <c r="G86" s="35" t="s">
        <v>1131</v>
      </c>
      <c r="H86" s="35" t="s">
        <v>1655</v>
      </c>
      <c r="I86" s="35" t="s">
        <v>1657</v>
      </c>
      <c r="J86" s="124" t="str">
        <f>IFERROR(VLOOKUP(M86,'Tabel Reporting SAP'!O:AF,18,0),"")</f>
        <v>PO</v>
      </c>
      <c r="K86" s="35" t="s">
        <v>13</v>
      </c>
      <c r="L86" s="35" t="s">
        <v>1057</v>
      </c>
      <c r="M86" s="35" t="s">
        <v>1194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3218</v>
      </c>
      <c r="X86" s="35">
        <v>1371</v>
      </c>
      <c r="Y86" s="35">
        <v>0</v>
      </c>
      <c r="Z86" s="35">
        <v>0</v>
      </c>
      <c r="AA86" s="35">
        <v>0</v>
      </c>
      <c r="AB86" s="35">
        <v>0</v>
      </c>
      <c r="AC86" s="35">
        <v>31</v>
      </c>
      <c r="AD86" s="35">
        <v>0</v>
      </c>
      <c r="AE86" s="35">
        <v>0</v>
      </c>
      <c r="AF86" s="35">
        <v>0</v>
      </c>
      <c r="AG86" s="35">
        <v>248</v>
      </c>
      <c r="AI86" s="35">
        <v>0</v>
      </c>
      <c r="AJ86" s="35">
        <v>0</v>
      </c>
      <c r="AK86" s="35">
        <v>0</v>
      </c>
      <c r="AL86" s="35">
        <v>0</v>
      </c>
      <c r="AM86" s="35">
        <v>0</v>
      </c>
      <c r="AN86" s="35">
        <v>0</v>
      </c>
      <c r="AO86" s="35">
        <v>0</v>
      </c>
      <c r="AP86" s="35">
        <f t="shared" si="7"/>
        <v>0</v>
      </c>
      <c r="AQ86" s="35">
        <f t="shared" si="8"/>
        <v>814</v>
      </c>
      <c r="AR86" s="35">
        <v>35</v>
      </c>
      <c r="AS86" s="35">
        <v>0</v>
      </c>
      <c r="AT86" s="35">
        <v>573.70000000000005</v>
      </c>
      <c r="AU86" s="35">
        <v>248321998</v>
      </c>
      <c r="AV86" s="35">
        <v>49542608</v>
      </c>
      <c r="AW86" s="35">
        <v>297864606</v>
      </c>
      <c r="AX86" s="35">
        <v>1201066.9596774194</v>
      </c>
      <c r="AY86" s="35" t="s">
        <v>615</v>
      </c>
      <c r="AZ86" s="35" t="str">
        <f t="shared" si="9"/>
        <v>PO/SP</v>
      </c>
      <c r="BA86" s="131">
        <v>44637</v>
      </c>
      <c r="BB86" s="131">
        <v>44697</v>
      </c>
    </row>
    <row r="87" spans="1:54">
      <c r="A87" s="124">
        <v>65</v>
      </c>
      <c r="B87" s="35" t="s">
        <v>360</v>
      </c>
      <c r="C87" s="35" t="s">
        <v>1718</v>
      </c>
      <c r="D87" s="35" t="s">
        <v>1131</v>
      </c>
      <c r="E87" s="35" t="s">
        <v>1131</v>
      </c>
      <c r="F87" s="35" t="s">
        <v>1131</v>
      </c>
      <c r="G87" s="35" t="s">
        <v>1131</v>
      </c>
      <c r="H87" s="35" t="s">
        <v>1655</v>
      </c>
      <c r="I87" s="35" t="s">
        <v>1657</v>
      </c>
      <c r="J87" s="124" t="str">
        <f>IFERROR(VLOOKUP(M87,'Tabel Reporting SAP'!O:AF,18,0),"")</f>
        <v>PO</v>
      </c>
      <c r="K87" s="35" t="s">
        <v>13</v>
      </c>
      <c r="L87" s="35" t="s">
        <v>1053</v>
      </c>
      <c r="M87" s="35" t="s">
        <v>1195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3666</v>
      </c>
      <c r="X87" s="35">
        <v>881</v>
      </c>
      <c r="Y87" s="35">
        <v>0</v>
      </c>
      <c r="Z87" s="35">
        <v>0</v>
      </c>
      <c r="AA87" s="35">
        <v>0</v>
      </c>
      <c r="AB87" s="35">
        <v>0</v>
      </c>
      <c r="AC87" s="35">
        <v>14</v>
      </c>
      <c r="AD87" s="35">
        <v>0</v>
      </c>
      <c r="AE87" s="35">
        <v>0</v>
      </c>
      <c r="AF87" s="35">
        <v>0</v>
      </c>
      <c r="AG87" s="35">
        <v>112</v>
      </c>
      <c r="AI87" s="35" t="s">
        <v>1482</v>
      </c>
      <c r="AJ87" s="35">
        <v>1</v>
      </c>
      <c r="AK87" s="35">
        <v>0</v>
      </c>
      <c r="AL87" s="35">
        <v>0</v>
      </c>
      <c r="AM87" s="35">
        <v>0</v>
      </c>
      <c r="AN87" s="35">
        <v>0</v>
      </c>
      <c r="AO87" s="35">
        <v>1</v>
      </c>
      <c r="AP87" s="35">
        <f t="shared" si="7"/>
        <v>0</v>
      </c>
      <c r="AQ87" s="35">
        <f t="shared" si="8"/>
        <v>4589</v>
      </c>
      <c r="AR87" s="35">
        <v>67</v>
      </c>
      <c r="AS87" s="35">
        <v>0</v>
      </c>
      <c r="AT87" s="35">
        <v>568.4</v>
      </c>
      <c r="AU87" s="35">
        <v>285947591</v>
      </c>
      <c r="AV87" s="35">
        <v>59602465</v>
      </c>
      <c r="AW87" s="35">
        <v>345550056</v>
      </c>
      <c r="AX87" s="35">
        <v>3085268.3571428573</v>
      </c>
      <c r="AY87" s="35" t="s">
        <v>615</v>
      </c>
      <c r="AZ87" s="35" t="str">
        <f t="shared" si="9"/>
        <v>PO/SP</v>
      </c>
      <c r="BA87" s="131">
        <v>44636</v>
      </c>
      <c r="BB87" s="131">
        <v>44696</v>
      </c>
    </row>
    <row r="88" spans="1:54">
      <c r="A88" s="124">
        <v>66</v>
      </c>
      <c r="B88" s="35" t="s">
        <v>360</v>
      </c>
      <c r="C88" s="35" t="s">
        <v>1718</v>
      </c>
      <c r="D88" s="35" t="s">
        <v>1131</v>
      </c>
      <c r="E88" s="35" t="s">
        <v>1131</v>
      </c>
      <c r="F88" s="35" t="s">
        <v>1131</v>
      </c>
      <c r="G88" s="35" t="s">
        <v>1131</v>
      </c>
      <c r="H88" s="35" t="s">
        <v>1655</v>
      </c>
      <c r="I88" s="35" t="s">
        <v>1657</v>
      </c>
      <c r="J88" s="124" t="str">
        <f>IFERROR(VLOOKUP(M88,'Tabel Reporting SAP'!O:AF,18,0),"")</f>
        <v>PO</v>
      </c>
      <c r="K88" s="35" t="s">
        <v>13</v>
      </c>
      <c r="L88" s="35" t="s">
        <v>1054</v>
      </c>
      <c r="M88" s="35" t="s">
        <v>1196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1202</v>
      </c>
      <c r="X88" s="35">
        <v>1565</v>
      </c>
      <c r="Y88" s="35">
        <v>0</v>
      </c>
      <c r="Z88" s="35">
        <v>0</v>
      </c>
      <c r="AA88" s="35">
        <v>0</v>
      </c>
      <c r="AB88" s="35">
        <v>0</v>
      </c>
      <c r="AC88" s="35">
        <v>18</v>
      </c>
      <c r="AD88" s="35">
        <v>0</v>
      </c>
      <c r="AE88" s="35">
        <v>0</v>
      </c>
      <c r="AF88" s="35">
        <v>0</v>
      </c>
      <c r="AG88" s="35">
        <v>144</v>
      </c>
      <c r="AI88" s="35" t="s">
        <v>1515</v>
      </c>
      <c r="AJ88" s="35">
        <v>0</v>
      </c>
      <c r="AK88" s="35">
        <v>0</v>
      </c>
      <c r="AL88" s="35">
        <v>0</v>
      </c>
      <c r="AM88" s="35">
        <v>0</v>
      </c>
      <c r="AN88" s="35">
        <v>0</v>
      </c>
      <c r="AO88" s="35">
        <v>0</v>
      </c>
      <c r="AP88" s="35">
        <f t="shared" si="7"/>
        <v>0</v>
      </c>
      <c r="AQ88" s="35">
        <f t="shared" si="8"/>
        <v>4547</v>
      </c>
      <c r="AR88" s="35">
        <v>25</v>
      </c>
      <c r="AS88" s="35">
        <v>0</v>
      </c>
      <c r="AT88" s="35">
        <v>345.90000000000003</v>
      </c>
      <c r="AU88" s="35">
        <v>153706193</v>
      </c>
      <c r="AV88" s="35">
        <v>30562058</v>
      </c>
      <c r="AW88" s="35">
        <v>184268251</v>
      </c>
      <c r="AX88" s="35">
        <v>1279640.6319444445</v>
      </c>
      <c r="AY88" s="35" t="s">
        <v>615</v>
      </c>
      <c r="AZ88" s="35" t="str">
        <f t="shared" si="9"/>
        <v>PO/SP</v>
      </c>
      <c r="BA88" s="131">
        <v>44646</v>
      </c>
      <c r="BB88" s="131">
        <v>44706</v>
      </c>
    </row>
    <row r="89" spans="1:54">
      <c r="A89" s="124">
        <v>67</v>
      </c>
      <c r="B89" s="35" t="s">
        <v>360</v>
      </c>
      <c r="C89" s="35" t="s">
        <v>1718</v>
      </c>
      <c r="D89" s="35" t="s">
        <v>1131</v>
      </c>
      <c r="E89" s="35" t="s">
        <v>1131</v>
      </c>
      <c r="F89" s="35" t="s">
        <v>1131</v>
      </c>
      <c r="G89" s="35" t="s">
        <v>1131</v>
      </c>
      <c r="H89" s="35" t="s">
        <v>1655</v>
      </c>
      <c r="I89" s="35" t="s">
        <v>1657</v>
      </c>
      <c r="J89" s="124" t="str">
        <f>IFERROR(VLOOKUP(M89,'Tabel Reporting SAP'!O:AF,18,0),"")</f>
        <v>PO</v>
      </c>
      <c r="K89" s="35" t="s">
        <v>13</v>
      </c>
      <c r="L89" s="35" t="s">
        <v>1055</v>
      </c>
      <c r="M89" s="35" t="s">
        <v>1197</v>
      </c>
      <c r="N89" s="35">
        <v>2094</v>
      </c>
      <c r="O89" s="35">
        <v>10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I89" s="35" t="s">
        <v>1516</v>
      </c>
      <c r="AJ89" s="35">
        <v>0</v>
      </c>
      <c r="AK89" s="35">
        <v>0</v>
      </c>
      <c r="AL89" s="35">
        <v>1</v>
      </c>
      <c r="AM89" s="35">
        <v>0</v>
      </c>
      <c r="AN89" s="35">
        <v>0</v>
      </c>
      <c r="AO89" s="35">
        <v>1</v>
      </c>
      <c r="AP89" s="35">
        <f t="shared" si="7"/>
        <v>2104</v>
      </c>
      <c r="AQ89" s="35">
        <f t="shared" si="8"/>
        <v>2767</v>
      </c>
      <c r="AR89" s="35">
        <v>1</v>
      </c>
      <c r="AS89" s="35">
        <v>0</v>
      </c>
      <c r="AT89" s="35">
        <v>0</v>
      </c>
      <c r="AU89" s="35">
        <v>64675386</v>
      </c>
      <c r="AV89" s="35">
        <v>27230297</v>
      </c>
      <c r="AW89" s="35">
        <v>91905683</v>
      </c>
      <c r="AX89" s="35" t="e">
        <v>#DIV/0!</v>
      </c>
      <c r="AY89" s="35" t="s">
        <v>615</v>
      </c>
      <c r="AZ89" s="35" t="str">
        <f t="shared" si="9"/>
        <v>PO/SP</v>
      </c>
      <c r="BA89" s="131">
        <v>44636</v>
      </c>
      <c r="BB89" s="131">
        <v>44696</v>
      </c>
    </row>
    <row r="90" spans="1:54">
      <c r="A90" s="124">
        <v>68</v>
      </c>
      <c r="B90" s="35" t="s">
        <v>360</v>
      </c>
      <c r="C90" s="35" t="s">
        <v>1718</v>
      </c>
      <c r="D90" s="35" t="s">
        <v>1131</v>
      </c>
      <c r="E90" s="35" t="s">
        <v>1131</v>
      </c>
      <c r="F90" s="35" t="s">
        <v>1131</v>
      </c>
      <c r="G90" s="35" t="s">
        <v>1131</v>
      </c>
      <c r="H90" s="35" t="s">
        <v>1655</v>
      </c>
      <c r="I90" s="35" t="s">
        <v>1657</v>
      </c>
      <c r="J90" s="124" t="str">
        <f>IFERROR(VLOOKUP(M90,'Tabel Reporting SAP'!O:AF,18,0),"")</f>
        <v>PO</v>
      </c>
      <c r="K90" s="35" t="s">
        <v>13</v>
      </c>
      <c r="L90" s="35" t="s">
        <v>1055</v>
      </c>
      <c r="M90" s="35" t="s">
        <v>1198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975</v>
      </c>
      <c r="X90" s="35">
        <v>1555</v>
      </c>
      <c r="Y90" s="35">
        <v>0</v>
      </c>
      <c r="Z90" s="35">
        <v>0</v>
      </c>
      <c r="AA90" s="35">
        <v>0</v>
      </c>
      <c r="AB90" s="35">
        <v>0</v>
      </c>
      <c r="AC90" s="35">
        <v>19</v>
      </c>
      <c r="AD90" s="35">
        <v>0</v>
      </c>
      <c r="AE90" s="35">
        <v>0</v>
      </c>
      <c r="AF90" s="35">
        <v>0</v>
      </c>
      <c r="AG90" s="35">
        <v>152</v>
      </c>
      <c r="AI90" s="35" t="s">
        <v>1516</v>
      </c>
      <c r="AJ90" s="35">
        <v>0</v>
      </c>
      <c r="AK90" s="35">
        <v>0</v>
      </c>
      <c r="AL90" s="35">
        <v>0</v>
      </c>
      <c r="AM90" s="35">
        <v>0</v>
      </c>
      <c r="AN90" s="35">
        <v>0</v>
      </c>
      <c r="AO90" s="35">
        <v>0</v>
      </c>
      <c r="AP90" s="35">
        <f t="shared" si="7"/>
        <v>0</v>
      </c>
      <c r="AQ90" s="35">
        <f t="shared" si="8"/>
        <v>0</v>
      </c>
      <c r="AR90" s="35">
        <v>21</v>
      </c>
      <c r="AS90" s="35">
        <v>0</v>
      </c>
      <c r="AT90" s="35">
        <v>316.3</v>
      </c>
      <c r="AU90" s="35">
        <v>143283307</v>
      </c>
      <c r="AV90" s="35">
        <v>27648334</v>
      </c>
      <c r="AW90" s="35">
        <v>170931641</v>
      </c>
      <c r="AX90" s="35">
        <v>1124550.269736842</v>
      </c>
      <c r="AY90" s="35" t="s">
        <v>615</v>
      </c>
      <c r="AZ90" s="35" t="str">
        <f t="shared" si="9"/>
        <v>PO/SP</v>
      </c>
      <c r="BA90" s="131">
        <v>44625</v>
      </c>
      <c r="BB90" s="131">
        <v>44685</v>
      </c>
    </row>
    <row r="91" spans="1:54">
      <c r="A91" s="124">
        <v>69</v>
      </c>
      <c r="B91" s="35" t="s">
        <v>360</v>
      </c>
      <c r="C91" s="35" t="s">
        <v>1718</v>
      </c>
      <c r="D91" s="35" t="s">
        <v>1131</v>
      </c>
      <c r="E91" s="35" t="s">
        <v>1131</v>
      </c>
      <c r="F91" s="35" t="s">
        <v>1131</v>
      </c>
      <c r="G91" s="35" t="s">
        <v>1131</v>
      </c>
      <c r="H91" s="35" t="s">
        <v>1655</v>
      </c>
      <c r="I91" s="35" t="s">
        <v>1657</v>
      </c>
      <c r="J91" s="124" t="str">
        <f>IFERROR(VLOOKUP(M91,'Tabel Reporting SAP'!O:AF,18,0),"")</f>
        <v>PO</v>
      </c>
      <c r="K91" s="35" t="s">
        <v>13</v>
      </c>
      <c r="L91" s="35" t="s">
        <v>1057</v>
      </c>
      <c r="M91" s="35" t="s">
        <v>1199</v>
      </c>
      <c r="N91" s="35">
        <v>0</v>
      </c>
      <c r="O91" s="35">
        <v>0</v>
      </c>
      <c r="P91" s="35">
        <v>1635</v>
      </c>
      <c r="Q91" s="35">
        <v>2943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I91" s="35">
        <v>0</v>
      </c>
      <c r="AJ91" s="35">
        <v>0</v>
      </c>
      <c r="AK91" s="35">
        <v>0</v>
      </c>
      <c r="AL91" s="35">
        <v>0</v>
      </c>
      <c r="AM91" s="35">
        <v>2</v>
      </c>
      <c r="AN91" s="35">
        <v>0</v>
      </c>
      <c r="AO91" s="35">
        <v>2</v>
      </c>
      <c r="AP91" s="35">
        <f t="shared" si="7"/>
        <v>4578</v>
      </c>
      <c r="AQ91" s="35">
        <f t="shared" si="8"/>
        <v>2530</v>
      </c>
      <c r="AR91" s="35">
        <v>9</v>
      </c>
      <c r="AS91" s="35">
        <v>0</v>
      </c>
      <c r="AT91" s="35">
        <v>0</v>
      </c>
      <c r="AU91" s="35">
        <v>282945560</v>
      </c>
      <c r="AV91" s="35">
        <v>81904542</v>
      </c>
      <c r="AW91" s="35">
        <v>364850102</v>
      </c>
      <c r="AX91" s="35" t="e">
        <v>#DIV/0!</v>
      </c>
      <c r="AY91" s="63" t="s">
        <v>615</v>
      </c>
      <c r="AZ91" s="35" t="str">
        <f t="shared" si="9"/>
        <v>PO/SP</v>
      </c>
      <c r="BA91" s="131">
        <v>44647</v>
      </c>
      <c r="BB91" s="131">
        <v>44707</v>
      </c>
    </row>
    <row r="92" spans="1:54">
      <c r="A92" s="124">
        <v>88</v>
      </c>
      <c r="B92" s="35" t="s">
        <v>360</v>
      </c>
      <c r="C92" s="35" t="s">
        <v>1718</v>
      </c>
      <c r="D92" s="35" t="s">
        <v>1131</v>
      </c>
      <c r="E92" s="35" t="s">
        <v>1131</v>
      </c>
      <c r="F92" s="35" t="s">
        <v>1131</v>
      </c>
      <c r="G92" s="35" t="s">
        <v>1131</v>
      </c>
      <c r="H92" s="35" t="s">
        <v>1658</v>
      </c>
      <c r="J92" s="124" t="str">
        <f>IFERROR(VLOOKUP(M92,'Tabel Reporting SAP'!O:AF,18,0),"")</f>
        <v/>
      </c>
      <c r="K92" s="35" t="s">
        <v>19</v>
      </c>
      <c r="L92" s="35" t="s">
        <v>300</v>
      </c>
      <c r="M92" s="35" t="s">
        <v>1218</v>
      </c>
      <c r="N92" s="35">
        <v>5280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3551</v>
      </c>
      <c r="X92" s="35">
        <v>587</v>
      </c>
      <c r="Y92" s="35">
        <v>0</v>
      </c>
      <c r="Z92" s="35">
        <v>100</v>
      </c>
      <c r="AA92" s="35">
        <v>0</v>
      </c>
      <c r="AB92" s="35">
        <v>0</v>
      </c>
      <c r="AC92" s="35">
        <v>9</v>
      </c>
      <c r="AD92" s="35">
        <v>11</v>
      </c>
      <c r="AE92" s="35">
        <v>0</v>
      </c>
      <c r="AF92" s="35">
        <v>88</v>
      </c>
      <c r="AG92" s="35">
        <v>248</v>
      </c>
      <c r="AI92" s="35" t="s">
        <v>1521</v>
      </c>
      <c r="AJ92" s="35">
        <v>0</v>
      </c>
      <c r="AK92" s="35">
        <v>0</v>
      </c>
      <c r="AL92" s="35">
        <v>1</v>
      </c>
      <c r="AM92" s="35">
        <v>0</v>
      </c>
      <c r="AN92" s="35">
        <v>0</v>
      </c>
      <c r="AO92" s="35">
        <v>1</v>
      </c>
      <c r="AP92" s="35">
        <f t="shared" si="7"/>
        <v>5280</v>
      </c>
      <c r="AQ92" s="35">
        <f t="shared" si="8"/>
        <v>0</v>
      </c>
      <c r="AR92" s="35">
        <v>15</v>
      </c>
      <c r="AS92" s="35">
        <v>0</v>
      </c>
      <c r="AT92" s="35">
        <v>529.80000000000007</v>
      </c>
      <c r="AU92" s="35">
        <v>314956458</v>
      </c>
      <c r="AV92" s="35">
        <v>98284603</v>
      </c>
      <c r="AW92" s="35">
        <v>413241061</v>
      </c>
      <c r="AX92" s="35">
        <v>1666294.6008064516</v>
      </c>
      <c r="AY92" s="63" t="s">
        <v>615</v>
      </c>
      <c r="AZ92" s="35" t="str">
        <f t="shared" si="9"/>
        <v>PELIMPAHAN</v>
      </c>
      <c r="BA92" s="131">
        <v>44602</v>
      </c>
      <c r="BB92" s="131">
        <v>44691</v>
      </c>
    </row>
    <row r="93" spans="1:54">
      <c r="A93" s="124">
        <v>89</v>
      </c>
      <c r="B93" s="35" t="s">
        <v>360</v>
      </c>
      <c r="C93" s="35" t="s">
        <v>1718</v>
      </c>
      <c r="D93" s="35" t="s">
        <v>1131</v>
      </c>
      <c r="E93" s="35" t="s">
        <v>1131</v>
      </c>
      <c r="F93" s="35" t="s">
        <v>1131</v>
      </c>
      <c r="G93" s="35" t="s">
        <v>1131</v>
      </c>
      <c r="H93" s="35" t="s">
        <v>1658</v>
      </c>
      <c r="J93" s="124" t="str">
        <f>IFERROR(VLOOKUP(M93,'Tabel Reporting SAP'!O:AF,18,0),"")</f>
        <v/>
      </c>
      <c r="K93" s="35" t="s">
        <v>19</v>
      </c>
      <c r="L93" s="35" t="s">
        <v>300</v>
      </c>
      <c r="M93" s="35" t="s">
        <v>1219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1954</v>
      </c>
      <c r="X93" s="35">
        <v>650</v>
      </c>
      <c r="Y93" s="35">
        <v>0</v>
      </c>
      <c r="Z93" s="35">
        <v>0</v>
      </c>
      <c r="AA93" s="35">
        <v>0</v>
      </c>
      <c r="AB93" s="35">
        <v>0</v>
      </c>
      <c r="AC93" s="35">
        <v>7</v>
      </c>
      <c r="AD93" s="35">
        <v>5</v>
      </c>
      <c r="AE93" s="35">
        <v>0</v>
      </c>
      <c r="AF93" s="35">
        <v>9</v>
      </c>
      <c r="AG93" s="35">
        <v>136</v>
      </c>
      <c r="AI93" s="35" t="s">
        <v>300</v>
      </c>
      <c r="AJ93" s="35">
        <v>0</v>
      </c>
      <c r="AK93" s="35">
        <v>0</v>
      </c>
      <c r="AL93" s="35">
        <v>0</v>
      </c>
      <c r="AM93" s="35">
        <v>0</v>
      </c>
      <c r="AN93" s="35">
        <v>0</v>
      </c>
      <c r="AO93" s="35">
        <v>0</v>
      </c>
      <c r="AP93" s="35">
        <f t="shared" si="7"/>
        <v>0</v>
      </c>
      <c r="AQ93" s="35">
        <f t="shared" si="8"/>
        <v>4238</v>
      </c>
      <c r="AR93" s="35">
        <v>64</v>
      </c>
      <c r="AS93" s="35">
        <v>0</v>
      </c>
      <c r="AT93" s="35">
        <v>325.5</v>
      </c>
      <c r="AU93" s="35">
        <v>232675029</v>
      </c>
      <c r="AV93" s="35">
        <v>43057893</v>
      </c>
      <c r="AW93" s="35">
        <v>275732922</v>
      </c>
      <c r="AX93" s="35">
        <v>2027447.955882353</v>
      </c>
      <c r="AY93" s="63" t="s">
        <v>615</v>
      </c>
      <c r="AZ93" s="35" t="str">
        <f t="shared" si="9"/>
        <v>PELIMPAHAN</v>
      </c>
      <c r="BA93" s="131">
        <v>44602</v>
      </c>
      <c r="BB93" s="131">
        <v>44691</v>
      </c>
    </row>
    <row r="94" spans="1:54">
      <c r="A94" s="124">
        <v>90</v>
      </c>
      <c r="B94" s="35" t="s">
        <v>360</v>
      </c>
      <c r="C94" s="35" t="s">
        <v>1718</v>
      </c>
      <c r="D94" s="35" t="s">
        <v>1131</v>
      </c>
      <c r="E94" s="35" t="s">
        <v>1131</v>
      </c>
      <c r="F94" s="35" t="s">
        <v>1131</v>
      </c>
      <c r="G94" s="35" t="s">
        <v>1131</v>
      </c>
      <c r="H94" s="35" t="s">
        <v>1658</v>
      </c>
      <c r="J94" s="124" t="str">
        <f>IFERROR(VLOOKUP(M94,'Tabel Reporting SAP'!O:AF,18,0),"")</f>
        <v/>
      </c>
      <c r="K94" s="35" t="s">
        <v>19</v>
      </c>
      <c r="L94" s="35" t="s">
        <v>300</v>
      </c>
      <c r="M94" s="35" t="s">
        <v>1220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2588</v>
      </c>
      <c r="Y94" s="35">
        <v>0</v>
      </c>
      <c r="Z94" s="35">
        <v>0</v>
      </c>
      <c r="AA94" s="35">
        <v>0</v>
      </c>
      <c r="AB94" s="35">
        <v>0</v>
      </c>
      <c r="AC94" s="35">
        <v>11</v>
      </c>
      <c r="AD94" s="35">
        <v>0</v>
      </c>
      <c r="AE94" s="35">
        <v>0</v>
      </c>
      <c r="AF94" s="35">
        <v>64</v>
      </c>
      <c r="AG94" s="35">
        <v>88</v>
      </c>
      <c r="AI94" s="35" t="s">
        <v>1521</v>
      </c>
      <c r="AJ94" s="35">
        <v>0</v>
      </c>
      <c r="AK94" s="35">
        <v>0</v>
      </c>
      <c r="AL94" s="35">
        <v>0</v>
      </c>
      <c r="AM94" s="35">
        <v>0</v>
      </c>
      <c r="AN94" s="35">
        <v>0</v>
      </c>
      <c r="AO94" s="35">
        <v>0</v>
      </c>
      <c r="AP94" s="35">
        <f t="shared" si="7"/>
        <v>0</v>
      </c>
      <c r="AQ94" s="35">
        <f t="shared" si="8"/>
        <v>2604</v>
      </c>
      <c r="AR94" s="35">
        <v>3</v>
      </c>
      <c r="AS94" s="35">
        <v>0</v>
      </c>
      <c r="AT94" s="35">
        <v>323.5</v>
      </c>
      <c r="AU94" s="35">
        <v>87178708</v>
      </c>
      <c r="AV94" s="35">
        <v>23493155</v>
      </c>
      <c r="AW94" s="35">
        <v>110671863</v>
      </c>
      <c r="AX94" s="35">
        <v>1257634.8068181819</v>
      </c>
      <c r="AY94" s="63" t="s">
        <v>615</v>
      </c>
      <c r="AZ94" s="35" t="str">
        <f t="shared" si="9"/>
        <v>PELIMPAHAN</v>
      </c>
      <c r="BA94" s="131">
        <v>44602</v>
      </c>
      <c r="BB94" s="131">
        <v>44691</v>
      </c>
    </row>
    <row r="95" spans="1:54">
      <c r="A95" s="124">
        <v>91</v>
      </c>
      <c r="B95" s="35" t="s">
        <v>360</v>
      </c>
      <c r="C95" s="35" t="s">
        <v>1718</v>
      </c>
      <c r="D95" s="35" t="s">
        <v>1131</v>
      </c>
      <c r="E95" s="35" t="s">
        <v>1131</v>
      </c>
      <c r="F95" s="35" t="s">
        <v>1131</v>
      </c>
      <c r="G95" s="35" t="s">
        <v>1131</v>
      </c>
      <c r="H95" s="35" t="s">
        <v>1658</v>
      </c>
      <c r="J95" s="124" t="str">
        <f>IFERROR(VLOOKUP(M95,'Tabel Reporting SAP'!O:AF,18,0),"")</f>
        <v/>
      </c>
      <c r="K95" s="35" t="s">
        <v>19</v>
      </c>
      <c r="L95" s="35" t="s">
        <v>300</v>
      </c>
      <c r="M95" s="35" t="s">
        <v>1221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1345</v>
      </c>
      <c r="Y95" s="35">
        <v>0</v>
      </c>
      <c r="Z95" s="35">
        <v>0</v>
      </c>
      <c r="AA95" s="35">
        <v>0</v>
      </c>
      <c r="AB95" s="35">
        <v>0</v>
      </c>
      <c r="AC95" s="35">
        <v>6</v>
      </c>
      <c r="AD95" s="35">
        <v>0</v>
      </c>
      <c r="AE95" s="35">
        <v>0</v>
      </c>
      <c r="AF95" s="35">
        <v>32</v>
      </c>
      <c r="AG95" s="35">
        <v>48</v>
      </c>
      <c r="AI95" s="35" t="s">
        <v>1521</v>
      </c>
      <c r="AJ95" s="35">
        <v>0</v>
      </c>
      <c r="AK95" s="35">
        <v>0</v>
      </c>
      <c r="AL95" s="35">
        <v>0</v>
      </c>
      <c r="AM95" s="35">
        <v>0</v>
      </c>
      <c r="AN95" s="35">
        <v>0</v>
      </c>
      <c r="AO95" s="35">
        <v>0</v>
      </c>
      <c r="AP95" s="35">
        <f t="shared" si="7"/>
        <v>0</v>
      </c>
      <c r="AQ95" s="35">
        <f t="shared" si="8"/>
        <v>2588</v>
      </c>
      <c r="AR95" s="35">
        <v>2</v>
      </c>
      <c r="AS95" s="35">
        <v>0</v>
      </c>
      <c r="AT95" s="35">
        <v>168.2</v>
      </c>
      <c r="AU95" s="35">
        <v>46239198</v>
      </c>
      <c r="AV95" s="35">
        <v>12458916</v>
      </c>
      <c r="AW95" s="35">
        <v>58698114</v>
      </c>
      <c r="AX95" s="35">
        <v>1222877.375</v>
      </c>
      <c r="AY95" s="63" t="s">
        <v>615</v>
      </c>
      <c r="AZ95" s="35" t="str">
        <f t="shared" si="9"/>
        <v>PELIMPAHAN</v>
      </c>
      <c r="BA95" s="131">
        <v>44602</v>
      </c>
      <c r="BB95" s="131">
        <v>44691</v>
      </c>
    </row>
    <row r="96" spans="1:54">
      <c r="A96" s="124">
        <v>92</v>
      </c>
      <c r="B96" s="35" t="s">
        <v>360</v>
      </c>
      <c r="C96" s="35" t="s">
        <v>1718</v>
      </c>
      <c r="D96" s="35" t="s">
        <v>1131</v>
      </c>
      <c r="E96" s="35" t="s">
        <v>1131</v>
      </c>
      <c r="F96" s="35" t="s">
        <v>1131</v>
      </c>
      <c r="G96" s="35" t="s">
        <v>1131</v>
      </c>
      <c r="H96" s="35" t="s">
        <v>1658</v>
      </c>
      <c r="J96" s="124" t="str">
        <f>IFERROR(VLOOKUP(M96,'Tabel Reporting SAP'!O:AF,18,0),"")</f>
        <v/>
      </c>
      <c r="K96" s="35" t="s">
        <v>19</v>
      </c>
      <c r="L96" s="35" t="s">
        <v>300</v>
      </c>
      <c r="M96" s="35" t="s">
        <v>1222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1300</v>
      </c>
      <c r="X96" s="35">
        <v>640</v>
      </c>
      <c r="Y96" s="35">
        <v>0</v>
      </c>
      <c r="Z96" s="35">
        <v>0</v>
      </c>
      <c r="AA96" s="35">
        <v>0</v>
      </c>
      <c r="AB96" s="35">
        <v>0</v>
      </c>
      <c r="AC96" s="35">
        <v>10</v>
      </c>
      <c r="AD96" s="35">
        <v>0</v>
      </c>
      <c r="AE96" s="35">
        <v>0</v>
      </c>
      <c r="AF96" s="35">
        <v>38</v>
      </c>
      <c r="AG96" s="35">
        <v>80</v>
      </c>
      <c r="AI96" s="35" t="s">
        <v>1521</v>
      </c>
      <c r="AJ96" s="35">
        <v>0</v>
      </c>
      <c r="AK96" s="35">
        <v>0</v>
      </c>
      <c r="AL96" s="35">
        <v>0</v>
      </c>
      <c r="AM96" s="35">
        <v>0</v>
      </c>
      <c r="AN96" s="35">
        <v>0</v>
      </c>
      <c r="AO96" s="35">
        <v>0</v>
      </c>
      <c r="AP96" s="35">
        <f t="shared" si="7"/>
        <v>0</v>
      </c>
      <c r="AQ96" s="35">
        <f t="shared" si="8"/>
        <v>1345</v>
      </c>
      <c r="AR96" s="35">
        <v>12</v>
      </c>
      <c r="AS96" s="35">
        <v>0</v>
      </c>
      <c r="AT96" s="35">
        <v>242.5</v>
      </c>
      <c r="AU96" s="35">
        <v>95851354</v>
      </c>
      <c r="AV96" s="35">
        <v>22017070</v>
      </c>
      <c r="AW96" s="35">
        <v>117868424</v>
      </c>
      <c r="AX96" s="35">
        <v>1473355.3</v>
      </c>
      <c r="AY96" s="63" t="s">
        <v>615</v>
      </c>
      <c r="AZ96" s="35" t="str">
        <f t="shared" si="9"/>
        <v>PELIMPAHAN</v>
      </c>
      <c r="BA96" s="131">
        <v>44602</v>
      </c>
      <c r="BB96" s="131">
        <v>44691</v>
      </c>
    </row>
    <row r="97" spans="1:54">
      <c r="A97" s="124">
        <v>93</v>
      </c>
      <c r="B97" s="35" t="s">
        <v>360</v>
      </c>
      <c r="C97" s="35" t="s">
        <v>1718</v>
      </c>
      <c r="D97" s="35" t="s">
        <v>1131</v>
      </c>
      <c r="E97" s="35" t="s">
        <v>1131</v>
      </c>
      <c r="F97" s="35" t="s">
        <v>1131</v>
      </c>
      <c r="G97" s="35" t="s">
        <v>1131</v>
      </c>
      <c r="H97" s="35" t="s">
        <v>1658</v>
      </c>
      <c r="J97" s="124" t="str">
        <f>IFERROR(VLOOKUP(M97,'Tabel Reporting SAP'!O:AF,18,0),"")</f>
        <v/>
      </c>
      <c r="K97" s="35" t="s">
        <v>19</v>
      </c>
      <c r="L97" s="35" t="s">
        <v>300</v>
      </c>
      <c r="M97" s="35" t="s">
        <v>1223</v>
      </c>
      <c r="N97" s="35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350</v>
      </c>
      <c r="Y97" s="35">
        <v>0</v>
      </c>
      <c r="Z97" s="35">
        <v>0</v>
      </c>
      <c r="AA97" s="35">
        <v>0</v>
      </c>
      <c r="AB97" s="35">
        <v>0</v>
      </c>
      <c r="AC97" s="35">
        <v>4</v>
      </c>
      <c r="AD97" s="35">
        <v>0</v>
      </c>
      <c r="AE97" s="35">
        <v>0</v>
      </c>
      <c r="AF97" s="35">
        <v>6</v>
      </c>
      <c r="AG97" s="35">
        <v>32</v>
      </c>
      <c r="AI97" s="35" t="s">
        <v>1521</v>
      </c>
      <c r="AJ97" s="35">
        <v>0</v>
      </c>
      <c r="AK97" s="35">
        <v>0</v>
      </c>
      <c r="AL97" s="35">
        <v>0</v>
      </c>
      <c r="AM97" s="35">
        <v>0</v>
      </c>
      <c r="AN97" s="35">
        <v>0</v>
      </c>
      <c r="AO97" s="35">
        <v>0</v>
      </c>
      <c r="AP97" s="35">
        <f t="shared" si="7"/>
        <v>0</v>
      </c>
      <c r="AQ97" s="35">
        <f t="shared" si="8"/>
        <v>1940</v>
      </c>
      <c r="AR97" s="35">
        <v>9</v>
      </c>
      <c r="AS97" s="35">
        <v>0</v>
      </c>
      <c r="AT97" s="35">
        <v>43.800000000000004</v>
      </c>
      <c r="AU97" s="35">
        <v>36408030</v>
      </c>
      <c r="AV97" s="35">
        <v>7753967</v>
      </c>
      <c r="AW97" s="35">
        <v>44161997</v>
      </c>
      <c r="AX97" s="35">
        <v>1380062.40625</v>
      </c>
      <c r="AY97" s="63" t="s">
        <v>615</v>
      </c>
      <c r="AZ97" s="35" t="str">
        <f t="shared" si="9"/>
        <v>PELIMPAHAN</v>
      </c>
      <c r="BA97" s="131">
        <v>44602</v>
      </c>
      <c r="BB97" s="131">
        <v>44691</v>
      </c>
    </row>
    <row r="98" spans="1:54">
      <c r="A98" s="124">
        <v>94</v>
      </c>
      <c r="B98" s="35" t="s">
        <v>360</v>
      </c>
      <c r="C98" s="35" t="s">
        <v>1718</v>
      </c>
      <c r="D98" s="35" t="s">
        <v>1131</v>
      </c>
      <c r="E98" s="35" t="s">
        <v>1131</v>
      </c>
      <c r="F98" s="35" t="s">
        <v>1131</v>
      </c>
      <c r="G98" s="35" t="s">
        <v>1131</v>
      </c>
      <c r="H98" s="35" t="s">
        <v>1658</v>
      </c>
      <c r="J98" s="124" t="str">
        <f>IFERROR(VLOOKUP(M98,'Tabel Reporting SAP'!O:AF,18,0),"")</f>
        <v/>
      </c>
      <c r="K98" s="35" t="s">
        <v>19</v>
      </c>
      <c r="L98" s="35" t="s">
        <v>300</v>
      </c>
      <c r="M98" s="35" t="s">
        <v>1224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1400</v>
      </c>
      <c r="Y98" s="35">
        <v>0</v>
      </c>
      <c r="Z98" s="35">
        <v>0</v>
      </c>
      <c r="AA98" s="35">
        <v>0</v>
      </c>
      <c r="AB98" s="35">
        <v>0</v>
      </c>
      <c r="AC98" s="35">
        <v>8</v>
      </c>
      <c r="AD98" s="35">
        <v>0</v>
      </c>
      <c r="AE98" s="35">
        <v>0</v>
      </c>
      <c r="AF98" s="35">
        <v>25</v>
      </c>
      <c r="AG98" s="35">
        <v>64</v>
      </c>
      <c r="AI98" s="35" t="s">
        <v>1521</v>
      </c>
      <c r="AJ98" s="35">
        <v>0</v>
      </c>
      <c r="AK98" s="35">
        <v>0</v>
      </c>
      <c r="AL98" s="35">
        <v>0</v>
      </c>
      <c r="AM98" s="35">
        <v>0</v>
      </c>
      <c r="AN98" s="35">
        <v>0</v>
      </c>
      <c r="AO98" s="35">
        <v>0</v>
      </c>
      <c r="AP98" s="35">
        <f t="shared" si="7"/>
        <v>0</v>
      </c>
      <c r="AQ98" s="35">
        <f t="shared" si="8"/>
        <v>350</v>
      </c>
      <c r="AR98" s="35">
        <v>10</v>
      </c>
      <c r="AS98" s="35">
        <v>0</v>
      </c>
      <c r="AT98" s="35">
        <v>175</v>
      </c>
      <c r="AU98" s="35">
        <v>69534289</v>
      </c>
      <c r="AV98" s="35">
        <v>16043871</v>
      </c>
      <c r="AW98" s="35">
        <v>85578160</v>
      </c>
      <c r="AX98" s="35">
        <v>1337158.75</v>
      </c>
      <c r="AY98" s="63" t="s">
        <v>615</v>
      </c>
      <c r="AZ98" s="35" t="str">
        <f t="shared" si="9"/>
        <v>PELIMPAHAN</v>
      </c>
      <c r="BA98" s="131">
        <v>44602</v>
      </c>
      <c r="BB98" s="131">
        <v>44691</v>
      </c>
    </row>
    <row r="99" spans="1:54">
      <c r="A99" s="124">
        <v>95</v>
      </c>
      <c r="B99" s="35" t="s">
        <v>360</v>
      </c>
      <c r="C99" s="35" t="s">
        <v>1718</v>
      </c>
      <c r="D99" s="35" t="s">
        <v>1131</v>
      </c>
      <c r="E99" s="35" t="s">
        <v>1131</v>
      </c>
      <c r="F99" s="35" t="s">
        <v>1131</v>
      </c>
      <c r="G99" s="35" t="s">
        <v>1131</v>
      </c>
      <c r="H99" s="35" t="s">
        <v>1658</v>
      </c>
      <c r="J99" s="124" t="str">
        <f>IFERROR(VLOOKUP(M99,'Tabel Reporting SAP'!O:AF,18,0),"")</f>
        <v/>
      </c>
      <c r="K99" s="35" t="s">
        <v>19</v>
      </c>
      <c r="L99" s="35" t="s">
        <v>300</v>
      </c>
      <c r="M99" s="35" t="s">
        <v>1225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2100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10</v>
      </c>
      <c r="AD99" s="35">
        <v>0</v>
      </c>
      <c r="AE99" s="35">
        <v>0</v>
      </c>
      <c r="AF99" s="35">
        <v>39</v>
      </c>
      <c r="AG99" s="35">
        <v>80</v>
      </c>
      <c r="AI99" s="35" t="s">
        <v>1521</v>
      </c>
      <c r="AJ99" s="35">
        <v>0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f t="shared" si="7"/>
        <v>0</v>
      </c>
      <c r="AQ99" s="35">
        <f t="shared" si="8"/>
        <v>1400</v>
      </c>
      <c r="AR99" s="35">
        <v>14</v>
      </c>
      <c r="AS99" s="35">
        <v>0</v>
      </c>
      <c r="AT99" s="35">
        <v>262.5</v>
      </c>
      <c r="AU99" s="35">
        <v>108257875</v>
      </c>
      <c r="AV99" s="35">
        <v>23614444</v>
      </c>
      <c r="AW99" s="35">
        <v>131872319</v>
      </c>
      <c r="AX99" s="35">
        <v>1648403.9875</v>
      </c>
      <c r="AY99" s="63" t="s">
        <v>615</v>
      </c>
      <c r="AZ99" s="35" t="str">
        <f t="shared" si="9"/>
        <v>PELIMPAHAN</v>
      </c>
      <c r="BA99" s="131">
        <v>44602</v>
      </c>
      <c r="BB99" s="131">
        <v>44691</v>
      </c>
    </row>
    <row r="100" spans="1:54">
      <c r="A100" s="124">
        <v>96</v>
      </c>
      <c r="B100" s="35" t="s">
        <v>360</v>
      </c>
      <c r="C100" s="35" t="s">
        <v>1718</v>
      </c>
      <c r="D100" s="35" t="s">
        <v>1131</v>
      </c>
      <c r="E100" s="35" t="s">
        <v>1131</v>
      </c>
      <c r="F100" s="35" t="s">
        <v>1131</v>
      </c>
      <c r="G100" s="35" t="s">
        <v>1131</v>
      </c>
      <c r="H100" s="35" t="s">
        <v>1658</v>
      </c>
      <c r="J100" s="124" t="str">
        <f>IFERROR(VLOOKUP(M100,'Tabel Reporting SAP'!O:AF,18,0),"")</f>
        <v/>
      </c>
      <c r="K100" s="35" t="s">
        <v>19</v>
      </c>
      <c r="L100" s="35" t="s">
        <v>300</v>
      </c>
      <c r="M100" s="35" t="s">
        <v>1226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3220</v>
      </c>
      <c r="X100" s="35">
        <v>950</v>
      </c>
      <c r="Y100" s="35">
        <v>0</v>
      </c>
      <c r="Z100" s="35">
        <v>0</v>
      </c>
      <c r="AA100" s="35">
        <v>0</v>
      </c>
      <c r="AB100" s="35">
        <v>0</v>
      </c>
      <c r="AC100" s="35">
        <v>11</v>
      </c>
      <c r="AD100" s="35">
        <v>2</v>
      </c>
      <c r="AE100" s="35">
        <v>0</v>
      </c>
      <c r="AF100" s="35">
        <v>61</v>
      </c>
      <c r="AG100" s="35">
        <v>120</v>
      </c>
      <c r="AI100" s="35" t="s">
        <v>1521</v>
      </c>
      <c r="AJ100" s="35">
        <v>0</v>
      </c>
      <c r="AK100" s="35">
        <v>0</v>
      </c>
      <c r="AL100" s="35">
        <v>0</v>
      </c>
      <c r="AM100" s="35">
        <v>0</v>
      </c>
      <c r="AN100" s="35">
        <v>0</v>
      </c>
      <c r="AO100" s="35">
        <v>0</v>
      </c>
      <c r="AP100" s="35">
        <f t="shared" si="7"/>
        <v>0</v>
      </c>
      <c r="AQ100" s="35">
        <f t="shared" si="8"/>
        <v>2100</v>
      </c>
      <c r="AR100" s="35">
        <v>29</v>
      </c>
      <c r="AS100" s="35">
        <v>0</v>
      </c>
      <c r="AT100" s="35">
        <v>521.30000000000007</v>
      </c>
      <c r="AU100" s="35">
        <v>198097884</v>
      </c>
      <c r="AV100" s="35">
        <v>42405769</v>
      </c>
      <c r="AW100" s="35">
        <v>240503653</v>
      </c>
      <c r="AX100" s="35">
        <v>2004197.1083333334</v>
      </c>
      <c r="AY100" s="63" t="s">
        <v>615</v>
      </c>
      <c r="AZ100" s="35" t="str">
        <f t="shared" si="9"/>
        <v>PELIMPAHAN</v>
      </c>
      <c r="BA100" s="131">
        <v>44602</v>
      </c>
      <c r="BB100" s="131">
        <v>44691</v>
      </c>
    </row>
    <row r="101" spans="1:54">
      <c r="A101" s="124">
        <v>97</v>
      </c>
      <c r="B101" s="35" t="s">
        <v>360</v>
      </c>
      <c r="C101" s="35" t="s">
        <v>1718</v>
      </c>
      <c r="D101" s="35" t="s">
        <v>1131</v>
      </c>
      <c r="E101" s="35" t="s">
        <v>1131</v>
      </c>
      <c r="F101" s="35" t="s">
        <v>1131</v>
      </c>
      <c r="G101" s="35" t="s">
        <v>1131</v>
      </c>
      <c r="H101" s="35" t="s">
        <v>1658</v>
      </c>
      <c r="J101" s="124" t="str">
        <f>IFERROR(VLOOKUP(M101,'Tabel Reporting SAP'!O:AF,18,0),"")</f>
        <v/>
      </c>
      <c r="K101" s="35" t="s">
        <v>19</v>
      </c>
      <c r="L101" s="35" t="s">
        <v>300</v>
      </c>
      <c r="M101" s="35" t="s">
        <v>1227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240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3</v>
      </c>
      <c r="AE101" s="35">
        <v>0</v>
      </c>
      <c r="AF101" s="35">
        <v>0</v>
      </c>
      <c r="AG101" s="35">
        <v>48</v>
      </c>
      <c r="AI101" s="35" t="s">
        <v>1521</v>
      </c>
      <c r="AJ101" s="35">
        <v>0</v>
      </c>
      <c r="AK101" s="35">
        <v>0</v>
      </c>
      <c r="AL101" s="35">
        <v>0</v>
      </c>
      <c r="AM101" s="35">
        <v>0</v>
      </c>
      <c r="AN101" s="35">
        <v>0</v>
      </c>
      <c r="AO101" s="35">
        <v>0</v>
      </c>
      <c r="AP101" s="35">
        <f t="shared" si="7"/>
        <v>0</v>
      </c>
      <c r="AQ101" s="35">
        <f t="shared" si="8"/>
        <v>4170</v>
      </c>
      <c r="AR101" s="35">
        <v>6</v>
      </c>
      <c r="AS101" s="35">
        <v>0</v>
      </c>
      <c r="AT101" s="35">
        <v>30</v>
      </c>
      <c r="AU101" s="35">
        <v>30076215</v>
      </c>
      <c r="AV101" s="35">
        <v>5545846</v>
      </c>
      <c r="AW101" s="35">
        <v>35622061</v>
      </c>
      <c r="AX101" s="35">
        <v>742126.27083333337</v>
      </c>
      <c r="AY101" s="63" t="s">
        <v>615</v>
      </c>
      <c r="AZ101" s="35" t="str">
        <f t="shared" si="9"/>
        <v>PELIMPAHAN</v>
      </c>
      <c r="BA101" s="131">
        <v>44602</v>
      </c>
      <c r="BB101" s="131">
        <v>44691</v>
      </c>
    </row>
    <row r="102" spans="1:54">
      <c r="A102" s="124">
        <v>98</v>
      </c>
      <c r="B102" s="35" t="s">
        <v>360</v>
      </c>
      <c r="C102" s="35" t="s">
        <v>1718</v>
      </c>
      <c r="D102" s="35" t="s">
        <v>1131</v>
      </c>
      <c r="E102" s="35" t="s">
        <v>1131</v>
      </c>
      <c r="F102" s="35" t="s">
        <v>1131</v>
      </c>
      <c r="G102" s="35" t="s">
        <v>1131</v>
      </c>
      <c r="H102" s="35" t="s">
        <v>1658</v>
      </c>
      <c r="J102" s="124" t="str">
        <f>IFERROR(VLOOKUP(M102,'Tabel Reporting SAP'!O:AF,18,0),"")</f>
        <v/>
      </c>
      <c r="K102" s="35" t="s">
        <v>19</v>
      </c>
      <c r="L102" s="35" t="s">
        <v>1064</v>
      </c>
      <c r="M102" s="35" t="s">
        <v>1228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3368</v>
      </c>
      <c r="Y102" s="35">
        <v>0</v>
      </c>
      <c r="Z102" s="35">
        <v>0</v>
      </c>
      <c r="AA102" s="35">
        <v>0</v>
      </c>
      <c r="AB102" s="35">
        <v>0</v>
      </c>
      <c r="AC102" s="35">
        <v>6</v>
      </c>
      <c r="AD102" s="35">
        <v>6</v>
      </c>
      <c r="AE102" s="35">
        <v>0</v>
      </c>
      <c r="AF102" s="35">
        <v>0</v>
      </c>
      <c r="AG102" s="35">
        <v>144</v>
      </c>
      <c r="AI102" s="35" t="s">
        <v>1522</v>
      </c>
      <c r="AJ102" s="35">
        <v>0</v>
      </c>
      <c r="AK102" s="35">
        <v>0</v>
      </c>
      <c r="AL102" s="35">
        <v>1</v>
      </c>
      <c r="AM102" s="35">
        <v>0</v>
      </c>
      <c r="AN102" s="35">
        <v>0</v>
      </c>
      <c r="AO102" s="35">
        <v>1</v>
      </c>
      <c r="AP102" s="35">
        <f t="shared" si="7"/>
        <v>0</v>
      </c>
      <c r="AQ102" s="35">
        <f t="shared" si="8"/>
        <v>240</v>
      </c>
      <c r="AR102" s="35">
        <v>85</v>
      </c>
      <c r="AS102" s="35">
        <v>0</v>
      </c>
      <c r="AT102" s="35">
        <v>421</v>
      </c>
      <c r="AU102" s="35">
        <v>321023290</v>
      </c>
      <c r="AV102" s="35">
        <v>74821598</v>
      </c>
      <c r="AW102" s="35">
        <v>395844888</v>
      </c>
      <c r="AX102" s="35">
        <v>2748922.8333333335</v>
      </c>
      <c r="AY102" s="63" t="s">
        <v>615</v>
      </c>
      <c r="AZ102" s="35" t="str">
        <f t="shared" si="9"/>
        <v>PELIMPAHAN</v>
      </c>
      <c r="BA102" s="131">
        <v>44602</v>
      </c>
      <c r="BB102" s="131">
        <v>44691</v>
      </c>
    </row>
    <row r="103" spans="1:54">
      <c r="A103" s="124">
        <v>99</v>
      </c>
      <c r="B103" s="35" t="s">
        <v>360</v>
      </c>
      <c r="C103" s="35" t="s">
        <v>1718</v>
      </c>
      <c r="D103" s="35" t="s">
        <v>1131</v>
      </c>
      <c r="E103" s="35" t="s">
        <v>1131</v>
      </c>
      <c r="F103" s="35" t="s">
        <v>1131</v>
      </c>
      <c r="G103" s="35" t="s">
        <v>1131</v>
      </c>
      <c r="H103" s="35" t="s">
        <v>1658</v>
      </c>
      <c r="J103" s="124" t="str">
        <f>IFERROR(VLOOKUP(M103,'Tabel Reporting SAP'!O:AF,18,0),"")</f>
        <v/>
      </c>
      <c r="K103" s="35" t="s">
        <v>19</v>
      </c>
      <c r="L103" s="35" t="s">
        <v>1060</v>
      </c>
      <c r="M103" s="35" t="s">
        <v>1229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1415</v>
      </c>
      <c r="X103" s="35">
        <v>1180</v>
      </c>
      <c r="Y103" s="35">
        <v>0</v>
      </c>
      <c r="Z103" s="35">
        <v>0</v>
      </c>
      <c r="AA103" s="35">
        <v>0</v>
      </c>
      <c r="AB103" s="35">
        <v>0</v>
      </c>
      <c r="AC103" s="35">
        <v>12</v>
      </c>
      <c r="AD103" s="35">
        <v>0</v>
      </c>
      <c r="AE103" s="35">
        <v>0</v>
      </c>
      <c r="AF103" s="35">
        <v>0</v>
      </c>
      <c r="AG103" s="35">
        <v>96</v>
      </c>
      <c r="AI103" s="35" t="s">
        <v>1521</v>
      </c>
      <c r="AJ103" s="35">
        <v>0</v>
      </c>
      <c r="AK103" s="35">
        <v>0</v>
      </c>
      <c r="AL103" s="35">
        <v>0</v>
      </c>
      <c r="AM103" s="35">
        <v>0</v>
      </c>
      <c r="AN103" s="35">
        <v>0</v>
      </c>
      <c r="AO103" s="35">
        <v>0</v>
      </c>
      <c r="AP103" s="35">
        <f t="shared" si="7"/>
        <v>0</v>
      </c>
      <c r="AQ103" s="35">
        <f t="shared" si="8"/>
        <v>3368</v>
      </c>
      <c r="AR103" s="35">
        <v>65</v>
      </c>
      <c r="AS103" s="35">
        <v>0</v>
      </c>
      <c r="AT103" s="35">
        <v>324.40000000000003</v>
      </c>
      <c r="AU103" s="35">
        <v>229733942</v>
      </c>
      <c r="AV103" s="35">
        <v>43808471</v>
      </c>
      <c r="AW103" s="35">
        <v>273542413</v>
      </c>
      <c r="AX103" s="35">
        <v>2849400.1354166665</v>
      </c>
      <c r="AY103" s="63" t="s">
        <v>615</v>
      </c>
      <c r="AZ103" s="35" t="str">
        <f t="shared" si="9"/>
        <v>PELIMPAHAN</v>
      </c>
      <c r="BA103" s="131">
        <v>44602</v>
      </c>
      <c r="BB103" s="131">
        <v>44691</v>
      </c>
    </row>
    <row r="104" spans="1:54">
      <c r="A104" s="124">
        <v>100</v>
      </c>
      <c r="B104" s="35" t="s">
        <v>360</v>
      </c>
      <c r="C104" s="35" t="s">
        <v>1718</v>
      </c>
      <c r="D104" s="35" t="s">
        <v>1131</v>
      </c>
      <c r="E104" s="35" t="s">
        <v>1131</v>
      </c>
      <c r="F104" s="35" t="s">
        <v>1131</v>
      </c>
      <c r="G104" s="35" t="s">
        <v>1131</v>
      </c>
      <c r="H104" s="35" t="s">
        <v>1658</v>
      </c>
      <c r="J104" s="124" t="str">
        <f>IFERROR(VLOOKUP(M104,'Tabel Reporting SAP'!O:AF,18,0),"")</f>
        <v/>
      </c>
      <c r="K104" s="35" t="s">
        <v>19</v>
      </c>
      <c r="L104" s="35" t="s">
        <v>1060</v>
      </c>
      <c r="M104" s="35" t="s">
        <v>1230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1250</v>
      </c>
      <c r="Y104" s="35">
        <v>0</v>
      </c>
      <c r="Z104" s="35">
        <v>0</v>
      </c>
      <c r="AA104" s="35">
        <v>0</v>
      </c>
      <c r="AB104" s="35">
        <v>0</v>
      </c>
      <c r="AC104" s="35">
        <v>10</v>
      </c>
      <c r="AD104" s="35">
        <v>0</v>
      </c>
      <c r="AE104" s="35">
        <v>0</v>
      </c>
      <c r="AF104" s="35">
        <v>0</v>
      </c>
      <c r="AG104" s="35">
        <v>80</v>
      </c>
      <c r="AI104" s="35" t="s">
        <v>1521</v>
      </c>
      <c r="AJ104" s="35">
        <v>0</v>
      </c>
      <c r="AK104" s="35">
        <v>0</v>
      </c>
      <c r="AL104" s="35">
        <v>0</v>
      </c>
      <c r="AM104" s="35">
        <v>0</v>
      </c>
      <c r="AN104" s="35">
        <v>0</v>
      </c>
      <c r="AO104" s="35">
        <v>0</v>
      </c>
      <c r="AP104" s="35">
        <f t="shared" si="7"/>
        <v>0</v>
      </c>
      <c r="AQ104" s="35">
        <f t="shared" si="8"/>
        <v>2595</v>
      </c>
      <c r="AR104" s="35">
        <v>32</v>
      </c>
      <c r="AS104" s="35">
        <v>0</v>
      </c>
      <c r="AT104" s="35">
        <v>156.29999999999998</v>
      </c>
      <c r="AU104" s="35">
        <v>116338404</v>
      </c>
      <c r="AV104" s="35">
        <v>21505316</v>
      </c>
      <c r="AW104" s="35">
        <v>137843720</v>
      </c>
      <c r="AX104" s="35">
        <v>1723046.5</v>
      </c>
      <c r="AY104" s="63" t="s">
        <v>615</v>
      </c>
      <c r="AZ104" s="35" t="str">
        <f t="shared" si="9"/>
        <v>PELIMPAHAN</v>
      </c>
      <c r="BA104" s="131">
        <v>44602</v>
      </c>
      <c r="BB104" s="131">
        <v>44691</v>
      </c>
    </row>
    <row r="105" spans="1:54">
      <c r="A105" s="124">
        <v>101</v>
      </c>
      <c r="B105" s="35" t="s">
        <v>360</v>
      </c>
      <c r="C105" s="35" t="s">
        <v>1718</v>
      </c>
      <c r="D105" s="35" t="s">
        <v>1131</v>
      </c>
      <c r="E105" s="35" t="s">
        <v>1131</v>
      </c>
      <c r="F105" s="35" t="s">
        <v>1131</v>
      </c>
      <c r="G105" s="35" t="s">
        <v>1131</v>
      </c>
      <c r="H105" s="35" t="s">
        <v>1658</v>
      </c>
      <c r="J105" s="124" t="str">
        <f>IFERROR(VLOOKUP(M105,'Tabel Reporting SAP'!O:AF,18,0),"")</f>
        <v/>
      </c>
      <c r="K105" s="35" t="s">
        <v>19</v>
      </c>
      <c r="L105" s="35" t="s">
        <v>1065</v>
      </c>
      <c r="M105" s="35" t="s">
        <v>1231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2009</v>
      </c>
      <c r="X105" s="35">
        <v>1294</v>
      </c>
      <c r="Y105" s="35">
        <v>0</v>
      </c>
      <c r="Z105" s="35">
        <v>0</v>
      </c>
      <c r="AA105" s="35">
        <v>0</v>
      </c>
      <c r="AB105" s="35">
        <v>0</v>
      </c>
      <c r="AC105" s="35">
        <v>15</v>
      </c>
      <c r="AD105" s="35">
        <v>0</v>
      </c>
      <c r="AE105" s="35">
        <v>0</v>
      </c>
      <c r="AF105" s="35">
        <v>0</v>
      </c>
      <c r="AG105" s="35">
        <v>120</v>
      </c>
      <c r="AI105" s="35" t="s">
        <v>1521</v>
      </c>
      <c r="AJ105" s="35">
        <v>0</v>
      </c>
      <c r="AK105" s="35">
        <v>0</v>
      </c>
      <c r="AL105" s="35">
        <v>0</v>
      </c>
      <c r="AM105" s="35">
        <v>0</v>
      </c>
      <c r="AN105" s="35">
        <v>0</v>
      </c>
      <c r="AO105" s="35">
        <v>0</v>
      </c>
      <c r="AP105" s="35">
        <f t="shared" si="7"/>
        <v>0</v>
      </c>
      <c r="AQ105" s="35">
        <f t="shared" si="8"/>
        <v>1250</v>
      </c>
      <c r="AR105" s="35">
        <v>83</v>
      </c>
      <c r="AS105" s="35">
        <v>0</v>
      </c>
      <c r="AT105" s="35">
        <v>412.90000000000003</v>
      </c>
      <c r="AU105" s="35">
        <v>291191483</v>
      </c>
      <c r="AV105" s="35">
        <v>52532520</v>
      </c>
      <c r="AW105" s="35">
        <v>343724003</v>
      </c>
      <c r="AX105" s="35">
        <v>2864366.6916666669</v>
      </c>
      <c r="AY105" s="63" t="s">
        <v>615</v>
      </c>
      <c r="AZ105" s="35" t="str">
        <f t="shared" si="9"/>
        <v>PELIMPAHAN</v>
      </c>
      <c r="BA105" s="131">
        <v>44602</v>
      </c>
      <c r="BB105" s="131">
        <v>44691</v>
      </c>
    </row>
    <row r="106" spans="1:54">
      <c r="A106" s="124">
        <v>102</v>
      </c>
      <c r="B106" s="35" t="s">
        <v>360</v>
      </c>
      <c r="C106" s="35" t="s">
        <v>1718</v>
      </c>
      <c r="D106" s="35" t="s">
        <v>1131</v>
      </c>
      <c r="E106" s="35" t="s">
        <v>1131</v>
      </c>
      <c r="F106" s="35" t="s">
        <v>1131</v>
      </c>
      <c r="G106" s="35" t="s">
        <v>1131</v>
      </c>
      <c r="H106" s="35" t="s">
        <v>1658</v>
      </c>
      <c r="J106" s="124" t="str">
        <f>IFERROR(VLOOKUP(M106,'Tabel Reporting SAP'!O:AF,18,0),"")</f>
        <v/>
      </c>
      <c r="K106" s="35" t="s">
        <v>19</v>
      </c>
      <c r="L106" s="35" t="s">
        <v>1065</v>
      </c>
      <c r="M106" s="35" t="s">
        <v>1232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3471</v>
      </c>
      <c r="X106" s="35">
        <v>996</v>
      </c>
      <c r="Y106" s="35">
        <v>0</v>
      </c>
      <c r="Z106" s="35">
        <v>0</v>
      </c>
      <c r="AA106" s="35">
        <v>0</v>
      </c>
      <c r="AB106" s="35">
        <v>0</v>
      </c>
      <c r="AC106" s="35">
        <v>17</v>
      </c>
      <c r="AD106" s="35">
        <v>0</v>
      </c>
      <c r="AE106" s="35">
        <v>0</v>
      </c>
      <c r="AF106" s="35">
        <v>0</v>
      </c>
      <c r="AG106" s="35">
        <v>136</v>
      </c>
      <c r="AI106" s="35" t="s">
        <v>1521</v>
      </c>
      <c r="AJ106" s="35">
        <v>0</v>
      </c>
      <c r="AK106" s="35">
        <v>0</v>
      </c>
      <c r="AL106" s="35">
        <v>0</v>
      </c>
      <c r="AM106" s="35">
        <v>0</v>
      </c>
      <c r="AN106" s="35">
        <v>0</v>
      </c>
      <c r="AO106" s="35">
        <v>0</v>
      </c>
      <c r="AP106" s="35">
        <f t="shared" si="7"/>
        <v>0</v>
      </c>
      <c r="AQ106" s="35">
        <f t="shared" si="8"/>
        <v>3303</v>
      </c>
      <c r="AR106" s="35">
        <v>112</v>
      </c>
      <c r="AS106" s="35">
        <v>0</v>
      </c>
      <c r="AT106" s="35">
        <v>558.4</v>
      </c>
      <c r="AU106" s="35">
        <v>390418921</v>
      </c>
      <c r="AV106" s="35">
        <v>69250953</v>
      </c>
      <c r="AW106" s="35">
        <v>459669874</v>
      </c>
      <c r="AX106" s="35">
        <v>3379925.5441176472</v>
      </c>
      <c r="AY106" s="63" t="s">
        <v>615</v>
      </c>
      <c r="AZ106" s="35" t="str">
        <f t="shared" si="9"/>
        <v>PELIMPAHAN</v>
      </c>
      <c r="BA106" s="131">
        <v>44602</v>
      </c>
      <c r="BB106" s="131">
        <v>44691</v>
      </c>
    </row>
    <row r="107" spans="1:54">
      <c r="A107" s="124">
        <v>103</v>
      </c>
      <c r="B107" s="35" t="s">
        <v>360</v>
      </c>
      <c r="C107" s="35" t="s">
        <v>1718</v>
      </c>
      <c r="D107" s="35" t="s">
        <v>1131</v>
      </c>
      <c r="E107" s="35" t="s">
        <v>1131</v>
      </c>
      <c r="F107" s="35" t="s">
        <v>1131</v>
      </c>
      <c r="G107" s="35" t="s">
        <v>1131</v>
      </c>
      <c r="H107" s="35" t="s">
        <v>1658</v>
      </c>
      <c r="J107" s="124" t="str">
        <f>IFERROR(VLOOKUP(M107,'Tabel Reporting SAP'!O:AF,18,0),"")</f>
        <v/>
      </c>
      <c r="K107" s="35" t="s">
        <v>19</v>
      </c>
      <c r="L107" s="35" t="s">
        <v>1065</v>
      </c>
      <c r="M107" s="35" t="s">
        <v>1233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2243</v>
      </c>
      <c r="X107" s="35">
        <v>1401</v>
      </c>
      <c r="Y107" s="35">
        <v>0</v>
      </c>
      <c r="Z107" s="35">
        <v>0</v>
      </c>
      <c r="AA107" s="35">
        <v>0</v>
      </c>
      <c r="AB107" s="35">
        <v>0</v>
      </c>
      <c r="AC107" s="35">
        <v>12</v>
      </c>
      <c r="AD107" s="35">
        <v>0</v>
      </c>
      <c r="AE107" s="35">
        <v>0</v>
      </c>
      <c r="AF107" s="35">
        <v>0</v>
      </c>
      <c r="AG107" s="35">
        <v>96</v>
      </c>
      <c r="AI107" s="35" t="s">
        <v>1521</v>
      </c>
      <c r="AJ107" s="35">
        <v>0</v>
      </c>
      <c r="AK107" s="35">
        <v>0</v>
      </c>
      <c r="AL107" s="35">
        <v>0</v>
      </c>
      <c r="AM107" s="35">
        <v>0</v>
      </c>
      <c r="AN107" s="35">
        <v>0</v>
      </c>
      <c r="AO107" s="35">
        <v>0</v>
      </c>
      <c r="AP107" s="35">
        <f t="shared" si="7"/>
        <v>0</v>
      </c>
      <c r="AQ107" s="35">
        <f t="shared" si="8"/>
        <v>4467</v>
      </c>
      <c r="AR107" s="35">
        <v>35</v>
      </c>
      <c r="AS107" s="35">
        <v>0</v>
      </c>
      <c r="AT107" s="35">
        <v>455.5</v>
      </c>
      <c r="AU107" s="35">
        <v>191623332</v>
      </c>
      <c r="AV107" s="35">
        <v>39978173</v>
      </c>
      <c r="AW107" s="35">
        <v>231601505</v>
      </c>
      <c r="AX107" s="35">
        <v>2412515.6770833335</v>
      </c>
      <c r="AY107" s="63" t="s">
        <v>615</v>
      </c>
      <c r="AZ107" s="35" t="str">
        <f t="shared" si="9"/>
        <v>PELIMPAHAN</v>
      </c>
      <c r="BA107" s="131">
        <v>44602</v>
      </c>
      <c r="BB107" s="131">
        <v>44691</v>
      </c>
    </row>
    <row r="108" spans="1:54">
      <c r="A108" s="124">
        <v>104</v>
      </c>
      <c r="B108" s="35" t="s">
        <v>360</v>
      </c>
      <c r="C108" s="35" t="s">
        <v>1718</v>
      </c>
      <c r="D108" s="35" t="s">
        <v>1131</v>
      </c>
      <c r="E108" s="35" t="s">
        <v>1131</v>
      </c>
      <c r="F108" s="35" t="s">
        <v>1131</v>
      </c>
      <c r="G108" s="35" t="s">
        <v>1131</v>
      </c>
      <c r="H108" s="35" t="s">
        <v>1658</v>
      </c>
      <c r="J108" s="124" t="str">
        <f>IFERROR(VLOOKUP(M108,'Tabel Reporting SAP'!O:AF,18,0),"")</f>
        <v/>
      </c>
      <c r="K108" s="35" t="s">
        <v>19</v>
      </c>
      <c r="L108" s="35" t="s">
        <v>1065</v>
      </c>
      <c r="M108" s="35" t="s">
        <v>1234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1129</v>
      </c>
      <c r="X108" s="35">
        <v>1100</v>
      </c>
      <c r="Y108" s="35">
        <v>0</v>
      </c>
      <c r="Z108" s="35">
        <v>0</v>
      </c>
      <c r="AA108" s="35">
        <v>0</v>
      </c>
      <c r="AB108" s="35">
        <v>0</v>
      </c>
      <c r="AC108" s="35">
        <v>11</v>
      </c>
      <c r="AD108" s="35">
        <v>0</v>
      </c>
      <c r="AE108" s="35">
        <v>0</v>
      </c>
      <c r="AF108" s="35">
        <v>0</v>
      </c>
      <c r="AG108" s="35">
        <v>88</v>
      </c>
      <c r="AI108" s="35" t="s">
        <v>1521</v>
      </c>
      <c r="AJ108" s="35">
        <v>0</v>
      </c>
      <c r="AK108" s="35">
        <v>0</v>
      </c>
      <c r="AL108" s="35">
        <v>0</v>
      </c>
      <c r="AM108" s="35">
        <v>0</v>
      </c>
      <c r="AN108" s="35">
        <v>0</v>
      </c>
      <c r="AO108" s="35">
        <v>0</v>
      </c>
      <c r="AP108" s="35">
        <f t="shared" si="7"/>
        <v>0</v>
      </c>
      <c r="AQ108" s="35">
        <f t="shared" si="8"/>
        <v>3644</v>
      </c>
      <c r="AR108" s="35">
        <v>49</v>
      </c>
      <c r="AS108" s="35">
        <v>0</v>
      </c>
      <c r="AT108" s="35">
        <v>278.70000000000005</v>
      </c>
      <c r="AU108" s="35">
        <v>183431372</v>
      </c>
      <c r="AV108" s="35">
        <v>35583537</v>
      </c>
      <c r="AW108" s="35">
        <v>219014909</v>
      </c>
      <c r="AX108" s="35">
        <v>2488805.7840909092</v>
      </c>
      <c r="AY108" s="63" t="s">
        <v>615</v>
      </c>
      <c r="AZ108" s="35" t="str">
        <f t="shared" si="9"/>
        <v>PELIMPAHAN</v>
      </c>
      <c r="BA108" s="131">
        <v>44602</v>
      </c>
      <c r="BB108" s="131">
        <v>44691</v>
      </c>
    </row>
    <row r="109" spans="1:54">
      <c r="A109" s="124">
        <v>105</v>
      </c>
      <c r="B109" s="35" t="s">
        <v>360</v>
      </c>
      <c r="C109" s="35" t="s">
        <v>1718</v>
      </c>
      <c r="D109" s="35" t="s">
        <v>1131</v>
      </c>
      <c r="E109" s="35" t="s">
        <v>1131</v>
      </c>
      <c r="F109" s="35" t="s">
        <v>1131</v>
      </c>
      <c r="G109" s="35" t="s">
        <v>1131</v>
      </c>
      <c r="H109" s="35" t="s">
        <v>1658</v>
      </c>
      <c r="J109" s="124" t="str">
        <f>IFERROR(VLOOKUP(M109,'Tabel Reporting SAP'!O:AF,18,0),"")</f>
        <v/>
      </c>
      <c r="K109" s="35" t="s">
        <v>19</v>
      </c>
      <c r="L109" s="35" t="s">
        <v>1066</v>
      </c>
      <c r="M109" s="35" t="s">
        <v>1235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6569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4</v>
      </c>
      <c r="AD109" s="35">
        <v>10</v>
      </c>
      <c r="AE109" s="35">
        <v>0</v>
      </c>
      <c r="AF109" s="35">
        <v>0</v>
      </c>
      <c r="AG109" s="35">
        <v>192</v>
      </c>
      <c r="AI109" s="35" t="s">
        <v>1521</v>
      </c>
      <c r="AJ109" s="35">
        <v>0</v>
      </c>
      <c r="AK109" s="35">
        <v>0</v>
      </c>
      <c r="AL109" s="35">
        <v>0</v>
      </c>
      <c r="AM109" s="35">
        <v>0</v>
      </c>
      <c r="AN109" s="35">
        <v>0</v>
      </c>
      <c r="AO109" s="35">
        <v>0</v>
      </c>
      <c r="AP109" s="35">
        <f t="shared" si="7"/>
        <v>0</v>
      </c>
      <c r="AQ109" s="35">
        <f t="shared" si="8"/>
        <v>2229</v>
      </c>
      <c r="AR109" s="35">
        <v>122</v>
      </c>
      <c r="AS109" s="35">
        <v>0</v>
      </c>
      <c r="AT109" s="35">
        <v>821.2</v>
      </c>
      <c r="AU109" s="35">
        <v>476326346</v>
      </c>
      <c r="AV109" s="35">
        <v>90861147</v>
      </c>
      <c r="AW109" s="35">
        <v>567187493</v>
      </c>
      <c r="AX109" s="35">
        <v>2954101.5260416665</v>
      </c>
      <c r="AY109" s="63" t="s">
        <v>615</v>
      </c>
      <c r="AZ109" s="35" t="str">
        <f t="shared" si="9"/>
        <v>PELIMPAHAN</v>
      </c>
      <c r="BA109" s="131">
        <v>44602</v>
      </c>
      <c r="BB109" s="131">
        <v>44691</v>
      </c>
    </row>
    <row r="110" spans="1:54">
      <c r="A110" s="124">
        <v>106</v>
      </c>
      <c r="B110" s="35" t="s">
        <v>360</v>
      </c>
      <c r="C110" s="35" t="s">
        <v>1718</v>
      </c>
      <c r="D110" s="35" t="s">
        <v>1131</v>
      </c>
      <c r="E110" s="35" t="s">
        <v>1131</v>
      </c>
      <c r="F110" s="35" t="s">
        <v>1131</v>
      </c>
      <c r="G110" s="35" t="s">
        <v>1131</v>
      </c>
      <c r="H110" s="35" t="s">
        <v>1658</v>
      </c>
      <c r="J110" s="124" t="str">
        <f>IFERROR(VLOOKUP(M110,'Tabel Reporting SAP'!O:AF,18,0),"")</f>
        <v/>
      </c>
      <c r="K110" s="35" t="s">
        <v>19</v>
      </c>
      <c r="L110" s="35" t="s">
        <v>300</v>
      </c>
      <c r="M110" s="35" t="s">
        <v>1236</v>
      </c>
      <c r="N110" s="35">
        <v>5088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92</v>
      </c>
      <c r="AG110" s="35">
        <v>0</v>
      </c>
      <c r="AI110" s="35" t="s">
        <v>1523</v>
      </c>
      <c r="AJ110" s="35">
        <v>0</v>
      </c>
      <c r="AK110" s="35">
        <v>0</v>
      </c>
      <c r="AL110" s="35">
        <v>0</v>
      </c>
      <c r="AM110" s="35">
        <v>0</v>
      </c>
      <c r="AN110" s="35">
        <v>0</v>
      </c>
      <c r="AO110" s="35">
        <v>0</v>
      </c>
      <c r="AP110" s="35">
        <f t="shared" si="7"/>
        <v>5088</v>
      </c>
      <c r="AQ110" s="35">
        <f t="shared" si="8"/>
        <v>6569</v>
      </c>
      <c r="AR110" s="35">
        <v>92</v>
      </c>
      <c r="AS110" s="35">
        <v>0</v>
      </c>
      <c r="AT110" s="35">
        <v>0</v>
      </c>
      <c r="AU110" s="35">
        <v>289188370</v>
      </c>
      <c r="AV110" s="35">
        <v>66135292</v>
      </c>
      <c r="AW110" s="35">
        <v>355323662</v>
      </c>
      <c r="AX110" s="35" t="e">
        <v>#DIV/0!</v>
      </c>
      <c r="AY110" s="63" t="s">
        <v>615</v>
      </c>
      <c r="AZ110" s="35" t="str">
        <f t="shared" si="9"/>
        <v>PELIMPAHAN</v>
      </c>
      <c r="BA110" s="131">
        <v>44602</v>
      </c>
      <c r="BB110" s="131">
        <v>44691</v>
      </c>
    </row>
    <row r="111" spans="1:54">
      <c r="A111" s="124">
        <v>107</v>
      </c>
      <c r="B111" s="35" t="s">
        <v>360</v>
      </c>
      <c r="C111" s="35" t="s">
        <v>1718</v>
      </c>
      <c r="D111" s="35" t="s">
        <v>1131</v>
      </c>
      <c r="E111" s="35" t="s">
        <v>1131</v>
      </c>
      <c r="F111" s="35" t="s">
        <v>1131</v>
      </c>
      <c r="G111" s="35" t="s">
        <v>1131</v>
      </c>
      <c r="H111" s="35" t="s">
        <v>1658</v>
      </c>
      <c r="J111" s="124" t="str">
        <f>IFERROR(VLOOKUP(M111,'Tabel Reporting SAP'!O:AF,18,0),"")</f>
        <v/>
      </c>
      <c r="K111" s="35" t="s">
        <v>19</v>
      </c>
      <c r="L111" s="35" t="s">
        <v>300</v>
      </c>
      <c r="M111" s="35" t="s">
        <v>1237</v>
      </c>
      <c r="N111" s="35">
        <v>0</v>
      </c>
      <c r="O111" s="35">
        <v>3888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I111" s="35" t="s">
        <v>1524</v>
      </c>
      <c r="AJ111" s="35">
        <v>1</v>
      </c>
      <c r="AK111" s="35">
        <v>0</v>
      </c>
      <c r="AL111" s="35">
        <v>0</v>
      </c>
      <c r="AM111" s="35">
        <v>0</v>
      </c>
      <c r="AN111" s="35">
        <v>0</v>
      </c>
      <c r="AO111" s="35">
        <v>1</v>
      </c>
      <c r="AP111" s="35">
        <f t="shared" si="7"/>
        <v>3888</v>
      </c>
      <c r="AQ111" s="35">
        <f t="shared" si="8"/>
        <v>0</v>
      </c>
      <c r="AR111" s="35">
        <v>109</v>
      </c>
      <c r="AS111" s="35">
        <v>0</v>
      </c>
      <c r="AT111" s="35">
        <v>0</v>
      </c>
      <c r="AU111" s="35">
        <v>321192297</v>
      </c>
      <c r="AV111" s="35">
        <v>65133164</v>
      </c>
      <c r="AW111" s="35">
        <v>386325461</v>
      </c>
      <c r="AX111" s="35" t="e">
        <v>#DIV/0!</v>
      </c>
      <c r="AY111" s="63" t="s">
        <v>615</v>
      </c>
      <c r="AZ111" s="35" t="str">
        <f t="shared" si="9"/>
        <v>PELIMPAHAN</v>
      </c>
      <c r="BA111" s="131">
        <v>44602</v>
      </c>
      <c r="BB111" s="131">
        <v>44691</v>
      </c>
    </row>
    <row r="112" spans="1:54">
      <c r="A112" s="124">
        <v>108</v>
      </c>
      <c r="B112" s="35" t="s">
        <v>360</v>
      </c>
      <c r="C112" s="35" t="s">
        <v>1718</v>
      </c>
      <c r="D112" s="35" t="s">
        <v>1131</v>
      </c>
      <c r="E112" s="35" t="s">
        <v>1131</v>
      </c>
      <c r="F112" s="35" t="s">
        <v>1131</v>
      </c>
      <c r="G112" s="35" t="s">
        <v>1131</v>
      </c>
      <c r="H112" s="35" t="s">
        <v>1658</v>
      </c>
      <c r="J112" s="124" t="str">
        <f>IFERROR(VLOOKUP(M112,'Tabel Reporting SAP'!O:AF,18,0),"")</f>
        <v/>
      </c>
      <c r="K112" s="35" t="s">
        <v>19</v>
      </c>
      <c r="L112" s="35" t="s">
        <v>1065</v>
      </c>
      <c r="M112" s="35" t="s">
        <v>1238</v>
      </c>
      <c r="N112" s="35">
        <v>0</v>
      </c>
      <c r="O112" s="35">
        <v>0</v>
      </c>
      <c r="P112" s="35">
        <v>0</v>
      </c>
      <c r="Q112" s="35">
        <v>7682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I112" s="35" t="s">
        <v>1524</v>
      </c>
      <c r="AJ112" s="35">
        <v>0</v>
      </c>
      <c r="AK112" s="35">
        <v>0</v>
      </c>
      <c r="AL112" s="35">
        <v>1</v>
      </c>
      <c r="AM112" s="35">
        <v>0</v>
      </c>
      <c r="AN112" s="35">
        <v>0</v>
      </c>
      <c r="AO112" s="35">
        <v>1</v>
      </c>
      <c r="AP112" s="35">
        <f t="shared" si="7"/>
        <v>7682</v>
      </c>
      <c r="AQ112" s="35">
        <f t="shared" si="8"/>
        <v>0</v>
      </c>
      <c r="AR112" s="35">
        <v>13</v>
      </c>
      <c r="AS112" s="35">
        <v>0</v>
      </c>
      <c r="AT112" s="35">
        <v>0</v>
      </c>
      <c r="AU112" s="35">
        <v>408030567</v>
      </c>
      <c r="AV112" s="35">
        <v>92604657</v>
      </c>
      <c r="AW112" s="35">
        <v>500635224</v>
      </c>
      <c r="AX112" s="35" t="e">
        <v>#DIV/0!</v>
      </c>
      <c r="AY112" s="63" t="s">
        <v>615</v>
      </c>
      <c r="AZ112" s="35" t="str">
        <f t="shared" si="9"/>
        <v>PELIMPAHAN</v>
      </c>
      <c r="BA112" s="131">
        <v>44602</v>
      </c>
      <c r="BB112" s="131">
        <v>44691</v>
      </c>
    </row>
    <row r="113" spans="1:54">
      <c r="A113" s="124">
        <v>109</v>
      </c>
      <c r="B113" s="35" t="s">
        <v>360</v>
      </c>
      <c r="C113" s="35" t="s">
        <v>1718</v>
      </c>
      <c r="D113" s="35" t="s">
        <v>1131</v>
      </c>
      <c r="E113" s="35" t="s">
        <v>1131</v>
      </c>
      <c r="F113" s="35" t="s">
        <v>1131</v>
      </c>
      <c r="G113" s="35" t="s">
        <v>1131</v>
      </c>
      <c r="H113" s="35" t="s">
        <v>1658</v>
      </c>
      <c r="J113" s="124" t="str">
        <f>IFERROR(VLOOKUP(M113,'Tabel Reporting SAP'!O:AF,18,0),"")</f>
        <v/>
      </c>
      <c r="K113" s="35" t="s">
        <v>19</v>
      </c>
      <c r="L113" s="35" t="s">
        <v>1066</v>
      </c>
      <c r="M113" s="35" t="s">
        <v>1239</v>
      </c>
      <c r="N113" s="35">
        <v>0</v>
      </c>
      <c r="O113" s="35">
        <v>0</v>
      </c>
      <c r="P113" s="35">
        <v>9232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I113" s="35" t="s">
        <v>1524</v>
      </c>
      <c r="AJ113" s="35">
        <v>0</v>
      </c>
      <c r="AK113" s="35">
        <v>0</v>
      </c>
      <c r="AL113" s="35">
        <v>1</v>
      </c>
      <c r="AM113" s="35">
        <v>0</v>
      </c>
      <c r="AN113" s="35">
        <v>0</v>
      </c>
      <c r="AO113" s="35">
        <v>1</v>
      </c>
      <c r="AP113" s="35">
        <f t="shared" si="7"/>
        <v>9232</v>
      </c>
      <c r="AQ113" s="35">
        <f t="shared" si="8"/>
        <v>0</v>
      </c>
      <c r="AR113" s="35">
        <v>57</v>
      </c>
      <c r="AS113" s="35">
        <v>0</v>
      </c>
      <c r="AT113" s="35">
        <v>0</v>
      </c>
      <c r="AU113" s="35">
        <v>425812083</v>
      </c>
      <c r="AV113" s="35">
        <v>98988965</v>
      </c>
      <c r="AW113" s="35">
        <v>524801048</v>
      </c>
      <c r="AX113" s="35" t="e">
        <v>#DIV/0!</v>
      </c>
      <c r="AY113" s="35" t="s">
        <v>615</v>
      </c>
      <c r="AZ113" s="35" t="str">
        <f t="shared" si="9"/>
        <v>PELIMPAHAN</v>
      </c>
      <c r="BA113" s="131">
        <v>44602</v>
      </c>
      <c r="BB113" s="131">
        <v>44691</v>
      </c>
    </row>
    <row r="114" spans="1:54">
      <c r="A114" s="124">
        <v>113</v>
      </c>
      <c r="B114" s="35" t="s">
        <v>360</v>
      </c>
      <c r="C114" s="35" t="s">
        <v>1718</v>
      </c>
      <c r="D114" s="35" t="s">
        <v>1131</v>
      </c>
      <c r="E114" s="35" t="s">
        <v>1131</v>
      </c>
      <c r="F114" s="35" t="s">
        <v>1131</v>
      </c>
      <c r="G114" s="35" t="s">
        <v>1131</v>
      </c>
      <c r="H114" s="35" t="s">
        <v>1658</v>
      </c>
      <c r="J114" s="124" t="str">
        <f>IFERROR(VLOOKUP(M114,'Tabel Reporting SAP'!O:AF,18,0),"")</f>
        <v/>
      </c>
      <c r="K114" s="35" t="s">
        <v>19</v>
      </c>
      <c r="L114" s="35" t="s">
        <v>1068</v>
      </c>
      <c r="M114" s="35" t="s">
        <v>1243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6741</v>
      </c>
      <c r="Y114" s="35">
        <v>0</v>
      </c>
      <c r="Z114" s="35">
        <v>0</v>
      </c>
      <c r="AA114" s="35">
        <v>0</v>
      </c>
      <c r="AB114" s="35">
        <v>0</v>
      </c>
      <c r="AC114" s="35">
        <v>35</v>
      </c>
      <c r="AD114" s="35">
        <v>1</v>
      </c>
      <c r="AE114" s="35">
        <v>0</v>
      </c>
      <c r="AF114" s="35">
        <v>112</v>
      </c>
      <c r="AG114" s="35">
        <v>296</v>
      </c>
      <c r="AI114" s="35">
        <v>0</v>
      </c>
      <c r="AJ114" s="35">
        <v>0</v>
      </c>
      <c r="AK114" s="35">
        <v>0</v>
      </c>
      <c r="AL114" s="35">
        <v>0</v>
      </c>
      <c r="AM114" s="35">
        <v>0</v>
      </c>
      <c r="AN114" s="35">
        <v>0</v>
      </c>
      <c r="AO114" s="35">
        <v>0</v>
      </c>
      <c r="AP114" s="35">
        <f t="shared" si="7"/>
        <v>0</v>
      </c>
      <c r="AQ114" s="35">
        <f t="shared" si="8"/>
        <v>0</v>
      </c>
      <c r="AR114" s="35">
        <v>62</v>
      </c>
      <c r="AS114" s="35">
        <v>0</v>
      </c>
      <c r="AT114" s="35">
        <v>842.7</v>
      </c>
      <c r="AU114" s="35">
        <v>341567857</v>
      </c>
      <c r="AV114" s="35">
        <v>77870293</v>
      </c>
      <c r="AW114" s="35">
        <v>419438150</v>
      </c>
      <c r="AX114" s="35">
        <v>1417020.777027027</v>
      </c>
      <c r="AY114" s="35" t="s">
        <v>615</v>
      </c>
      <c r="AZ114" s="35" t="str">
        <f t="shared" si="9"/>
        <v>PELIMPAHAN</v>
      </c>
      <c r="BA114" s="131">
        <v>44602</v>
      </c>
      <c r="BB114" s="131">
        <v>44691</v>
      </c>
    </row>
    <row r="115" spans="1:54">
      <c r="A115" s="124">
        <v>114</v>
      </c>
      <c r="B115" s="35" t="s">
        <v>360</v>
      </c>
      <c r="C115" s="35" t="s">
        <v>1718</v>
      </c>
      <c r="D115" s="35" t="s">
        <v>1131</v>
      </c>
      <c r="E115" s="35" t="s">
        <v>1131</v>
      </c>
      <c r="F115" s="35" t="s">
        <v>1131</v>
      </c>
      <c r="G115" s="35" t="s">
        <v>1131</v>
      </c>
      <c r="H115" s="35" t="s">
        <v>1658</v>
      </c>
      <c r="J115" s="124" t="str">
        <f>IFERROR(VLOOKUP(M115,'Tabel Reporting SAP'!O:AF,18,0),"")</f>
        <v/>
      </c>
      <c r="K115" s="35" t="s">
        <v>19</v>
      </c>
      <c r="L115" s="35" t="s">
        <v>1069</v>
      </c>
      <c r="M115" s="35" t="s">
        <v>1244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1782</v>
      </c>
      <c r="X115" s="35">
        <v>4046</v>
      </c>
      <c r="Y115" s="35">
        <v>0</v>
      </c>
      <c r="Z115" s="35">
        <v>0</v>
      </c>
      <c r="AA115" s="35">
        <v>0</v>
      </c>
      <c r="AB115" s="35">
        <v>0</v>
      </c>
      <c r="AC115" s="35">
        <v>23</v>
      </c>
      <c r="AD115" s="35">
        <v>0</v>
      </c>
      <c r="AE115" s="35">
        <v>0</v>
      </c>
      <c r="AF115" s="35">
        <v>92</v>
      </c>
      <c r="AG115" s="35">
        <v>184</v>
      </c>
      <c r="AI115" s="35">
        <v>0</v>
      </c>
      <c r="AJ115" s="35">
        <v>0</v>
      </c>
      <c r="AK115" s="35">
        <v>0</v>
      </c>
      <c r="AL115" s="35">
        <v>0</v>
      </c>
      <c r="AM115" s="35">
        <v>0</v>
      </c>
      <c r="AN115" s="35">
        <v>0</v>
      </c>
      <c r="AO115" s="35">
        <v>0</v>
      </c>
      <c r="AP115" s="35">
        <f t="shared" si="7"/>
        <v>0</v>
      </c>
      <c r="AQ115" s="35">
        <f t="shared" si="8"/>
        <v>6741</v>
      </c>
      <c r="AR115" s="35">
        <v>54</v>
      </c>
      <c r="AS115" s="35">
        <v>0</v>
      </c>
      <c r="AT115" s="35">
        <v>728.5</v>
      </c>
      <c r="AU115" s="35">
        <v>290940722</v>
      </c>
      <c r="AV115" s="35">
        <v>62180624</v>
      </c>
      <c r="AW115" s="35">
        <v>353121346</v>
      </c>
      <c r="AX115" s="35">
        <v>1919137.75</v>
      </c>
      <c r="AY115" s="35" t="s">
        <v>615</v>
      </c>
      <c r="AZ115" s="35" t="str">
        <f t="shared" si="9"/>
        <v>PELIMPAHAN</v>
      </c>
      <c r="BA115" s="131">
        <v>44602</v>
      </c>
      <c r="BB115" s="131">
        <v>44691</v>
      </c>
    </row>
    <row r="116" spans="1:54">
      <c r="A116" s="124">
        <v>115</v>
      </c>
      <c r="B116" s="35" t="s">
        <v>360</v>
      </c>
      <c r="C116" s="35" t="s">
        <v>1718</v>
      </c>
      <c r="D116" s="35" t="s">
        <v>1131</v>
      </c>
      <c r="E116" s="35" t="s">
        <v>1131</v>
      </c>
      <c r="F116" s="35" t="s">
        <v>1131</v>
      </c>
      <c r="G116" s="35" t="s">
        <v>1131</v>
      </c>
      <c r="H116" s="35" t="s">
        <v>1658</v>
      </c>
      <c r="J116" s="124" t="str">
        <f>IFERROR(VLOOKUP(M116,'Tabel Reporting SAP'!O:AF,18,0),"")</f>
        <v/>
      </c>
      <c r="K116" s="35" t="s">
        <v>19</v>
      </c>
      <c r="L116" s="35" t="s">
        <v>1069</v>
      </c>
      <c r="M116" s="35" t="s">
        <v>1245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1785</v>
      </c>
      <c r="X116" s="35">
        <v>693</v>
      </c>
      <c r="Y116" s="35">
        <v>0</v>
      </c>
      <c r="Z116" s="35">
        <v>0</v>
      </c>
      <c r="AA116" s="35">
        <v>0</v>
      </c>
      <c r="AB116" s="35">
        <v>0</v>
      </c>
      <c r="AC116" s="35">
        <v>10</v>
      </c>
      <c r="AD116" s="35">
        <v>0</v>
      </c>
      <c r="AE116" s="35">
        <v>0</v>
      </c>
      <c r="AF116" s="35">
        <v>47</v>
      </c>
      <c r="AG116" s="35">
        <v>80</v>
      </c>
      <c r="AI116" s="35">
        <v>0</v>
      </c>
      <c r="AJ116" s="35">
        <v>0</v>
      </c>
      <c r="AK116" s="35">
        <v>0</v>
      </c>
      <c r="AL116" s="35">
        <v>0</v>
      </c>
      <c r="AM116" s="35">
        <v>0</v>
      </c>
      <c r="AN116" s="35">
        <v>0</v>
      </c>
      <c r="AO116" s="35">
        <v>0</v>
      </c>
      <c r="AP116" s="35">
        <f t="shared" si="7"/>
        <v>0</v>
      </c>
      <c r="AQ116" s="35">
        <f t="shared" si="8"/>
        <v>5828</v>
      </c>
      <c r="AR116" s="35">
        <v>23</v>
      </c>
      <c r="AS116" s="35">
        <v>0</v>
      </c>
      <c r="AT116" s="35">
        <v>309.8</v>
      </c>
      <c r="AU116" s="35">
        <v>129818654</v>
      </c>
      <c r="AV116" s="35">
        <v>27476567</v>
      </c>
      <c r="AW116" s="35">
        <v>157295221</v>
      </c>
      <c r="AX116" s="35">
        <v>1966190.2625</v>
      </c>
      <c r="AY116" s="63" t="s">
        <v>615</v>
      </c>
      <c r="AZ116" s="35" t="str">
        <f t="shared" si="9"/>
        <v>PELIMPAHAN</v>
      </c>
      <c r="BA116" s="131">
        <v>44602</v>
      </c>
      <c r="BB116" s="131">
        <v>44691</v>
      </c>
    </row>
    <row r="117" spans="1:54">
      <c r="A117" s="124">
        <v>116</v>
      </c>
      <c r="B117" s="35" t="s">
        <v>360</v>
      </c>
      <c r="C117" s="35" t="s">
        <v>1718</v>
      </c>
      <c r="D117" s="35" t="s">
        <v>1131</v>
      </c>
      <c r="E117" s="35" t="s">
        <v>1131</v>
      </c>
      <c r="F117" s="35" t="s">
        <v>1131</v>
      </c>
      <c r="G117" s="35" t="s">
        <v>1131</v>
      </c>
      <c r="H117" s="35" t="s">
        <v>1658</v>
      </c>
      <c r="J117" s="124" t="str">
        <f>IFERROR(VLOOKUP(M117,'Tabel Reporting SAP'!O:AF,18,0),"")</f>
        <v/>
      </c>
      <c r="K117" s="35" t="s">
        <v>19</v>
      </c>
      <c r="L117" s="35" t="s">
        <v>1067</v>
      </c>
      <c r="M117" s="35" t="s">
        <v>1246</v>
      </c>
      <c r="N117" s="35">
        <v>0</v>
      </c>
      <c r="O117" s="35">
        <v>2061</v>
      </c>
      <c r="P117" s="35">
        <v>3621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150</v>
      </c>
      <c r="AG117" s="35">
        <v>0</v>
      </c>
      <c r="AI117" s="35" t="s">
        <v>1067</v>
      </c>
      <c r="AJ117" s="35">
        <v>0</v>
      </c>
      <c r="AK117" s="35">
        <v>0</v>
      </c>
      <c r="AL117" s="35">
        <v>1</v>
      </c>
      <c r="AM117" s="35">
        <v>0</v>
      </c>
      <c r="AN117" s="35">
        <v>0</v>
      </c>
      <c r="AO117" s="35">
        <v>1</v>
      </c>
      <c r="AP117" s="35">
        <f t="shared" si="7"/>
        <v>5682</v>
      </c>
      <c r="AQ117" s="35">
        <f t="shared" si="8"/>
        <v>2478</v>
      </c>
      <c r="AR117" s="35">
        <v>12</v>
      </c>
      <c r="AS117" s="35">
        <v>0</v>
      </c>
      <c r="AT117" s="35">
        <v>0</v>
      </c>
      <c r="AU117" s="35">
        <v>205736557</v>
      </c>
      <c r="AV117" s="35">
        <v>63689447</v>
      </c>
      <c r="AW117" s="35">
        <v>269426004</v>
      </c>
      <c r="AX117" s="35" t="e">
        <v>#DIV/0!</v>
      </c>
      <c r="AY117" s="63" t="s">
        <v>615</v>
      </c>
      <c r="AZ117" s="35" t="str">
        <f t="shared" si="9"/>
        <v>PELIMPAHAN</v>
      </c>
      <c r="BA117" s="131">
        <v>44602</v>
      </c>
      <c r="BB117" s="131">
        <v>44691</v>
      </c>
    </row>
    <row r="118" spans="1:54">
      <c r="A118" s="124">
        <v>117</v>
      </c>
      <c r="B118" s="35" t="s">
        <v>360</v>
      </c>
      <c r="C118" s="35" t="s">
        <v>1718</v>
      </c>
      <c r="D118" s="35" t="s">
        <v>1131</v>
      </c>
      <c r="E118" s="35" t="s">
        <v>1131</v>
      </c>
      <c r="F118" s="35" t="s">
        <v>1131</v>
      </c>
      <c r="G118" s="35" t="s">
        <v>1131</v>
      </c>
      <c r="H118" s="35" t="s">
        <v>1658</v>
      </c>
      <c r="J118" s="124" t="str">
        <f>IFERROR(VLOOKUP(M118,'Tabel Reporting SAP'!O:AF,18,0),"")</f>
        <v/>
      </c>
      <c r="K118" s="35" t="s">
        <v>19</v>
      </c>
      <c r="L118" s="35" t="s">
        <v>1067</v>
      </c>
      <c r="M118" s="35" t="s">
        <v>1247</v>
      </c>
      <c r="N118" s="35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4169</v>
      </c>
      <c r="X118" s="35">
        <v>4321</v>
      </c>
      <c r="Y118" s="35">
        <v>0</v>
      </c>
      <c r="Z118" s="35">
        <v>0</v>
      </c>
      <c r="AA118" s="35">
        <v>0</v>
      </c>
      <c r="AB118" s="35">
        <v>0</v>
      </c>
      <c r="AC118" s="35">
        <v>25</v>
      </c>
      <c r="AD118" s="35">
        <v>0</v>
      </c>
      <c r="AE118" s="35">
        <v>0</v>
      </c>
      <c r="AF118" s="35">
        <v>80</v>
      </c>
      <c r="AG118" s="35">
        <v>200</v>
      </c>
      <c r="AI118" s="35">
        <v>0</v>
      </c>
      <c r="AJ118" s="35">
        <v>0</v>
      </c>
      <c r="AK118" s="35">
        <v>0</v>
      </c>
      <c r="AL118" s="35">
        <v>0</v>
      </c>
      <c r="AM118" s="35">
        <v>0</v>
      </c>
      <c r="AN118" s="35">
        <v>0</v>
      </c>
      <c r="AO118" s="35">
        <v>0</v>
      </c>
      <c r="AP118" s="35">
        <f t="shared" si="7"/>
        <v>0</v>
      </c>
      <c r="AQ118" s="35">
        <f t="shared" si="8"/>
        <v>0</v>
      </c>
      <c r="AR118" s="35">
        <v>154</v>
      </c>
      <c r="AS118" s="35">
        <v>0</v>
      </c>
      <c r="AT118" s="35">
        <v>1061.3</v>
      </c>
      <c r="AU118" s="35">
        <v>570069763</v>
      </c>
      <c r="AV118" s="35">
        <v>106710696</v>
      </c>
      <c r="AW118" s="35">
        <v>676780459</v>
      </c>
      <c r="AX118" s="35">
        <v>3383902.2949999999</v>
      </c>
      <c r="AY118" s="63" t="s">
        <v>615</v>
      </c>
      <c r="AZ118" s="35" t="str">
        <f t="shared" si="9"/>
        <v>PELIMPAHAN</v>
      </c>
      <c r="BA118" s="131">
        <v>44602</v>
      </c>
      <c r="BB118" s="131">
        <v>44691</v>
      </c>
    </row>
    <row r="119" spans="1:54">
      <c r="A119" s="124">
        <v>118</v>
      </c>
      <c r="B119" s="35" t="s">
        <v>360</v>
      </c>
      <c r="C119" s="35" t="s">
        <v>1718</v>
      </c>
      <c r="D119" s="35" t="s">
        <v>1131</v>
      </c>
      <c r="E119" s="35" t="s">
        <v>1131</v>
      </c>
      <c r="F119" s="35" t="s">
        <v>1131</v>
      </c>
      <c r="G119" s="35" t="s">
        <v>1131</v>
      </c>
      <c r="H119" s="35" t="s">
        <v>1658</v>
      </c>
      <c r="J119" s="124" t="str">
        <f>IFERROR(VLOOKUP(M119,'Tabel Reporting SAP'!O:AF,18,0),"")</f>
        <v/>
      </c>
      <c r="K119" s="35" t="s">
        <v>19</v>
      </c>
      <c r="L119" s="35" t="s">
        <v>1070</v>
      </c>
      <c r="M119" s="35" t="s">
        <v>1248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3017</v>
      </c>
      <c r="Y119" s="35">
        <v>0</v>
      </c>
      <c r="Z119" s="35">
        <v>0</v>
      </c>
      <c r="AA119" s="35">
        <v>0</v>
      </c>
      <c r="AB119" s="35">
        <v>0</v>
      </c>
      <c r="AC119" s="35">
        <v>8</v>
      </c>
      <c r="AD119" s="35">
        <v>0</v>
      </c>
      <c r="AE119" s="35">
        <v>0</v>
      </c>
      <c r="AF119" s="35">
        <v>31</v>
      </c>
      <c r="AG119" s="35">
        <v>64</v>
      </c>
      <c r="AI119" s="35">
        <v>0</v>
      </c>
      <c r="AJ119" s="35">
        <v>0</v>
      </c>
      <c r="AK119" s="35">
        <v>0</v>
      </c>
      <c r="AL119" s="35">
        <v>0</v>
      </c>
      <c r="AM119" s="35">
        <v>0</v>
      </c>
      <c r="AN119" s="35">
        <v>0</v>
      </c>
      <c r="AO119" s="35">
        <v>0</v>
      </c>
      <c r="AP119" s="35">
        <f t="shared" si="7"/>
        <v>0</v>
      </c>
      <c r="AQ119" s="35">
        <f t="shared" si="8"/>
        <v>8490</v>
      </c>
      <c r="AR119" s="35">
        <v>55</v>
      </c>
      <c r="AS119" s="35">
        <v>0</v>
      </c>
      <c r="AT119" s="35">
        <v>377.20000000000005</v>
      </c>
      <c r="AU119" s="35">
        <v>194627081</v>
      </c>
      <c r="AV119" s="35">
        <v>37768813</v>
      </c>
      <c r="AW119" s="35">
        <v>232395894</v>
      </c>
      <c r="AX119" s="35">
        <v>3631185.84375</v>
      </c>
      <c r="AY119" s="63" t="s">
        <v>615</v>
      </c>
      <c r="AZ119" s="35" t="str">
        <f t="shared" si="9"/>
        <v>PELIMPAHAN</v>
      </c>
      <c r="BA119" s="131">
        <v>44602</v>
      </c>
      <c r="BB119" s="131">
        <v>44691</v>
      </c>
    </row>
    <row r="120" spans="1:54">
      <c r="A120" s="124">
        <v>119</v>
      </c>
      <c r="B120" s="35" t="s">
        <v>360</v>
      </c>
      <c r="C120" s="35" t="s">
        <v>1718</v>
      </c>
      <c r="D120" s="35" t="s">
        <v>1131</v>
      </c>
      <c r="E120" s="35" t="s">
        <v>1131</v>
      </c>
      <c r="F120" s="35" t="s">
        <v>1131</v>
      </c>
      <c r="G120" s="35" t="s">
        <v>1131</v>
      </c>
      <c r="H120" s="35" t="s">
        <v>1658</v>
      </c>
      <c r="J120" s="124" t="str">
        <f>IFERROR(VLOOKUP(M120,'Tabel Reporting SAP'!O:AF,18,0),"")</f>
        <v/>
      </c>
      <c r="K120" s="35" t="s">
        <v>19</v>
      </c>
      <c r="L120" s="35" t="s">
        <v>1069</v>
      </c>
      <c r="M120" s="35" t="s">
        <v>1249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2641</v>
      </c>
      <c r="Y120" s="35">
        <v>0</v>
      </c>
      <c r="Z120" s="35">
        <v>0</v>
      </c>
      <c r="AA120" s="35">
        <v>0</v>
      </c>
      <c r="AB120" s="35">
        <v>0</v>
      </c>
      <c r="AC120" s="35">
        <v>10</v>
      </c>
      <c r="AD120" s="35">
        <v>0</v>
      </c>
      <c r="AE120" s="35">
        <v>0</v>
      </c>
      <c r="AF120" s="35">
        <v>57</v>
      </c>
      <c r="AG120" s="35">
        <v>80</v>
      </c>
      <c r="AI120" s="35">
        <v>0</v>
      </c>
      <c r="AJ120" s="35">
        <v>0</v>
      </c>
      <c r="AK120" s="35">
        <v>0</v>
      </c>
      <c r="AL120" s="35">
        <v>0</v>
      </c>
      <c r="AM120" s="35">
        <v>0</v>
      </c>
      <c r="AN120" s="35">
        <v>0</v>
      </c>
      <c r="AO120" s="35">
        <v>0</v>
      </c>
      <c r="AP120" s="35">
        <f t="shared" si="7"/>
        <v>0</v>
      </c>
      <c r="AQ120" s="35">
        <f t="shared" si="8"/>
        <v>3017</v>
      </c>
      <c r="AR120" s="35">
        <v>31</v>
      </c>
      <c r="AS120" s="35">
        <v>0</v>
      </c>
      <c r="AT120" s="35">
        <v>330.20000000000005</v>
      </c>
      <c r="AU120" s="35">
        <v>142008377</v>
      </c>
      <c r="AV120" s="35">
        <v>31167295</v>
      </c>
      <c r="AW120" s="35">
        <v>173175672</v>
      </c>
      <c r="AX120" s="35">
        <v>2164695.9</v>
      </c>
      <c r="AY120" s="63" t="s">
        <v>615</v>
      </c>
      <c r="AZ120" s="35" t="str">
        <f t="shared" si="9"/>
        <v>PELIMPAHAN</v>
      </c>
      <c r="BA120" s="131">
        <v>44602</v>
      </c>
      <c r="BB120" s="131">
        <v>44691</v>
      </c>
    </row>
    <row r="121" spans="1:54">
      <c r="A121" s="124">
        <v>120</v>
      </c>
      <c r="B121" s="35" t="s">
        <v>360</v>
      </c>
      <c r="C121" s="35" t="s">
        <v>1718</v>
      </c>
      <c r="D121" s="35" t="s">
        <v>1131</v>
      </c>
      <c r="E121" s="35" t="s">
        <v>1131</v>
      </c>
      <c r="F121" s="35" t="s">
        <v>1131</v>
      </c>
      <c r="G121" s="35" t="s">
        <v>1131</v>
      </c>
      <c r="H121" s="35" t="s">
        <v>1658</v>
      </c>
      <c r="J121" s="124" t="str">
        <f>IFERROR(VLOOKUP(M121,'Tabel Reporting SAP'!O:AF,18,0),"")</f>
        <v/>
      </c>
      <c r="K121" s="35" t="s">
        <v>19</v>
      </c>
      <c r="L121" s="35" t="s">
        <v>1069</v>
      </c>
      <c r="M121" s="35" t="s">
        <v>1250</v>
      </c>
      <c r="N121" s="35">
        <v>0</v>
      </c>
      <c r="O121" s="35">
        <v>281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8</v>
      </c>
      <c r="AG121" s="35">
        <v>0</v>
      </c>
      <c r="AI121" s="35">
        <v>0</v>
      </c>
      <c r="AJ121" s="35">
        <v>0</v>
      </c>
      <c r="AK121" s="35">
        <v>0</v>
      </c>
      <c r="AL121" s="35">
        <v>1</v>
      </c>
      <c r="AM121" s="35">
        <v>0</v>
      </c>
      <c r="AN121" s="35">
        <v>0</v>
      </c>
      <c r="AO121" s="35">
        <v>1</v>
      </c>
      <c r="AP121" s="35">
        <f t="shared" si="7"/>
        <v>281</v>
      </c>
      <c r="AQ121" s="35">
        <f t="shared" si="8"/>
        <v>2641</v>
      </c>
      <c r="AR121" s="35">
        <v>2</v>
      </c>
      <c r="AS121" s="35">
        <v>0</v>
      </c>
      <c r="AT121" s="35">
        <v>0</v>
      </c>
      <c r="AU121" s="35">
        <v>43135318</v>
      </c>
      <c r="AV121" s="35">
        <v>22080748</v>
      </c>
      <c r="AW121" s="35">
        <v>65216066</v>
      </c>
      <c r="AX121" s="35" t="e">
        <v>#DIV/0!</v>
      </c>
      <c r="AY121" s="63" t="s">
        <v>615</v>
      </c>
      <c r="AZ121" s="35" t="str">
        <f t="shared" si="9"/>
        <v>PELIMPAHAN</v>
      </c>
      <c r="BA121" s="131">
        <v>44602</v>
      </c>
      <c r="BB121" s="131">
        <v>44691</v>
      </c>
    </row>
    <row r="122" spans="1:54">
      <c r="A122" s="124">
        <v>121</v>
      </c>
      <c r="B122" s="35" t="s">
        <v>360</v>
      </c>
      <c r="C122" s="35" t="s">
        <v>1718</v>
      </c>
      <c r="D122" s="35" t="s">
        <v>1131</v>
      </c>
      <c r="E122" s="35" t="s">
        <v>1131</v>
      </c>
      <c r="F122" s="35" t="s">
        <v>1131</v>
      </c>
      <c r="G122" s="35" t="s">
        <v>1131</v>
      </c>
      <c r="H122" s="35" t="s">
        <v>1658</v>
      </c>
      <c r="J122" s="124" t="str">
        <f>IFERROR(VLOOKUP(M122,'Tabel Reporting SAP'!O:AF,18,0),"")</f>
        <v/>
      </c>
      <c r="K122" s="35" t="s">
        <v>19</v>
      </c>
      <c r="L122" s="35" t="s">
        <v>1069</v>
      </c>
      <c r="M122" s="35" t="s">
        <v>1251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3028</v>
      </c>
      <c r="Y122" s="35">
        <v>0</v>
      </c>
      <c r="Z122" s="35">
        <v>0</v>
      </c>
      <c r="AA122" s="35">
        <v>0</v>
      </c>
      <c r="AB122" s="35">
        <v>0</v>
      </c>
      <c r="AC122" s="35">
        <v>8</v>
      </c>
      <c r="AD122" s="35">
        <v>0</v>
      </c>
      <c r="AE122" s="35">
        <v>0</v>
      </c>
      <c r="AF122" s="35">
        <v>68</v>
      </c>
      <c r="AG122" s="35">
        <v>64</v>
      </c>
      <c r="AI122" s="35">
        <v>0</v>
      </c>
      <c r="AJ122" s="35">
        <v>0</v>
      </c>
      <c r="AK122" s="35">
        <v>0</v>
      </c>
      <c r="AL122" s="35">
        <v>0</v>
      </c>
      <c r="AM122" s="35">
        <v>0</v>
      </c>
      <c r="AN122" s="35">
        <v>0</v>
      </c>
      <c r="AO122" s="35">
        <v>0</v>
      </c>
      <c r="AP122" s="35">
        <f t="shared" si="7"/>
        <v>0</v>
      </c>
      <c r="AQ122" s="35">
        <f t="shared" si="8"/>
        <v>0</v>
      </c>
      <c r="AR122" s="35">
        <v>19</v>
      </c>
      <c r="AS122" s="35">
        <v>0</v>
      </c>
      <c r="AT122" s="35">
        <v>378.5</v>
      </c>
      <c r="AU122" s="35">
        <v>122165476</v>
      </c>
      <c r="AV122" s="35">
        <v>29791006</v>
      </c>
      <c r="AW122" s="35">
        <v>151956482</v>
      </c>
      <c r="AX122" s="35">
        <v>2374320.03125</v>
      </c>
      <c r="AY122" s="63" t="s">
        <v>615</v>
      </c>
      <c r="AZ122" s="35" t="str">
        <f t="shared" si="9"/>
        <v>PELIMPAHAN</v>
      </c>
      <c r="BA122" s="131">
        <v>44602</v>
      </c>
      <c r="BB122" s="131">
        <v>44691</v>
      </c>
    </row>
    <row r="123" spans="1:54">
      <c r="A123" s="124">
        <v>122</v>
      </c>
      <c r="B123" s="35" t="s">
        <v>360</v>
      </c>
      <c r="C123" s="35" t="s">
        <v>1718</v>
      </c>
      <c r="D123" s="35" t="s">
        <v>1131</v>
      </c>
      <c r="E123" s="35" t="s">
        <v>1131</v>
      </c>
      <c r="F123" s="35" t="s">
        <v>1131</v>
      </c>
      <c r="G123" s="35" t="s">
        <v>1131</v>
      </c>
      <c r="H123" s="35" t="s">
        <v>1658</v>
      </c>
      <c r="J123" s="124" t="str">
        <f>IFERROR(VLOOKUP(M123,'Tabel Reporting SAP'!O:AF,18,0),"")</f>
        <v/>
      </c>
      <c r="K123" s="35" t="s">
        <v>19</v>
      </c>
      <c r="L123" s="35" t="s">
        <v>1070</v>
      </c>
      <c r="M123" s="35" t="s">
        <v>1252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1145</v>
      </c>
      <c r="X123" s="35">
        <v>1679</v>
      </c>
      <c r="Y123" s="35">
        <v>0</v>
      </c>
      <c r="Z123" s="35">
        <v>0</v>
      </c>
      <c r="AA123" s="35">
        <v>0</v>
      </c>
      <c r="AB123" s="35">
        <v>0</v>
      </c>
      <c r="AC123" s="35">
        <v>17</v>
      </c>
      <c r="AD123" s="35">
        <v>0</v>
      </c>
      <c r="AE123" s="35">
        <v>0</v>
      </c>
      <c r="AF123" s="35">
        <v>50</v>
      </c>
      <c r="AG123" s="35">
        <v>136</v>
      </c>
      <c r="AI123" s="35">
        <v>0</v>
      </c>
      <c r="AJ123" s="35">
        <v>0</v>
      </c>
      <c r="AK123" s="35">
        <v>0</v>
      </c>
      <c r="AL123" s="35">
        <v>0</v>
      </c>
      <c r="AM123" s="35">
        <v>0</v>
      </c>
      <c r="AN123" s="35">
        <v>0</v>
      </c>
      <c r="AO123" s="35">
        <v>0</v>
      </c>
      <c r="AP123" s="35">
        <f t="shared" si="7"/>
        <v>0</v>
      </c>
      <c r="AQ123" s="35">
        <f t="shared" si="8"/>
        <v>3028</v>
      </c>
      <c r="AR123" s="35">
        <v>21</v>
      </c>
      <c r="AS123" s="35">
        <v>0</v>
      </c>
      <c r="AT123" s="35">
        <v>353</v>
      </c>
      <c r="AU123" s="35">
        <v>144235673</v>
      </c>
      <c r="AV123" s="35">
        <v>32243471</v>
      </c>
      <c r="AW123" s="35">
        <v>176479144</v>
      </c>
      <c r="AX123" s="35">
        <v>1297640.7647058824</v>
      </c>
      <c r="AY123" s="63" t="s">
        <v>615</v>
      </c>
      <c r="AZ123" s="35" t="str">
        <f t="shared" si="9"/>
        <v>PELIMPAHAN</v>
      </c>
      <c r="BA123" s="131">
        <v>44602</v>
      </c>
      <c r="BB123" s="131">
        <v>44691</v>
      </c>
    </row>
    <row r="124" spans="1:54">
      <c r="A124" s="124">
        <v>123</v>
      </c>
      <c r="B124" s="35" t="s">
        <v>360</v>
      </c>
      <c r="C124" s="35" t="s">
        <v>1718</v>
      </c>
      <c r="D124" s="35" t="s">
        <v>1131</v>
      </c>
      <c r="E124" s="35" t="s">
        <v>1131</v>
      </c>
      <c r="F124" s="35" t="s">
        <v>1131</v>
      </c>
      <c r="G124" s="35" t="s">
        <v>1131</v>
      </c>
      <c r="H124" s="35" t="s">
        <v>1658</v>
      </c>
      <c r="J124" s="124" t="str">
        <f>IFERROR(VLOOKUP(M124,'Tabel Reporting SAP'!O:AF,18,0),"")</f>
        <v/>
      </c>
      <c r="K124" s="35" t="s">
        <v>19</v>
      </c>
      <c r="L124" s="35" t="s">
        <v>1070</v>
      </c>
      <c r="M124" s="35" t="s">
        <v>1253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2060</v>
      </c>
      <c r="Y124" s="35">
        <v>0</v>
      </c>
      <c r="Z124" s="35">
        <v>0</v>
      </c>
      <c r="AA124" s="35">
        <v>0</v>
      </c>
      <c r="AB124" s="35">
        <v>0</v>
      </c>
      <c r="AC124" s="35">
        <v>4</v>
      </c>
      <c r="AD124" s="35">
        <v>0</v>
      </c>
      <c r="AE124" s="35">
        <v>0</v>
      </c>
      <c r="AF124" s="35">
        <v>48</v>
      </c>
      <c r="AG124" s="35">
        <v>32</v>
      </c>
      <c r="AI124" s="35">
        <v>0</v>
      </c>
      <c r="AJ124" s="35">
        <v>0</v>
      </c>
      <c r="AK124" s="35">
        <v>0</v>
      </c>
      <c r="AL124" s="35">
        <v>0</v>
      </c>
      <c r="AM124" s="35">
        <v>0</v>
      </c>
      <c r="AN124" s="35">
        <v>0</v>
      </c>
      <c r="AO124" s="35">
        <v>0</v>
      </c>
      <c r="AP124" s="35">
        <f t="shared" si="7"/>
        <v>0</v>
      </c>
      <c r="AQ124" s="35">
        <f t="shared" si="8"/>
        <v>2824</v>
      </c>
      <c r="AR124" s="35">
        <v>7</v>
      </c>
      <c r="AS124" s="35">
        <v>0</v>
      </c>
      <c r="AT124" s="35">
        <v>257.5</v>
      </c>
      <c r="AU124" s="35">
        <v>68755010</v>
      </c>
      <c r="AV124" s="35">
        <v>17910804</v>
      </c>
      <c r="AW124" s="35">
        <v>86665814</v>
      </c>
      <c r="AX124" s="35">
        <v>2708306.6875</v>
      </c>
      <c r="AY124" s="63" t="s">
        <v>615</v>
      </c>
      <c r="AZ124" s="35" t="str">
        <f t="shared" si="9"/>
        <v>PELIMPAHAN</v>
      </c>
      <c r="BA124" s="131">
        <v>44602</v>
      </c>
      <c r="BB124" s="131">
        <v>44691</v>
      </c>
    </row>
    <row r="125" spans="1:54">
      <c r="A125" s="124">
        <v>124</v>
      </c>
      <c r="B125" s="35" t="s">
        <v>360</v>
      </c>
      <c r="C125" s="35" t="s">
        <v>1718</v>
      </c>
      <c r="D125" s="35" t="s">
        <v>1131</v>
      </c>
      <c r="E125" s="35" t="s">
        <v>1131</v>
      </c>
      <c r="F125" s="35" t="s">
        <v>1131</v>
      </c>
      <c r="G125" s="35" t="s">
        <v>1131</v>
      </c>
      <c r="H125" s="35" t="s">
        <v>1658</v>
      </c>
      <c r="J125" s="124" t="str">
        <f>IFERROR(VLOOKUP(M125,'Tabel Reporting SAP'!O:AF,18,0),"")</f>
        <v/>
      </c>
      <c r="K125" s="35" t="s">
        <v>19</v>
      </c>
      <c r="L125" s="35" t="s">
        <v>1071</v>
      </c>
      <c r="M125" s="35" t="s">
        <v>1254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554</v>
      </c>
      <c r="Y125" s="35">
        <v>0</v>
      </c>
      <c r="Z125" s="35">
        <v>0</v>
      </c>
      <c r="AA125" s="35">
        <v>0</v>
      </c>
      <c r="AB125" s="35">
        <v>0</v>
      </c>
      <c r="AC125" s="35">
        <v>4</v>
      </c>
      <c r="AD125" s="35">
        <v>0</v>
      </c>
      <c r="AE125" s="35">
        <v>0</v>
      </c>
      <c r="AF125" s="35">
        <v>0</v>
      </c>
      <c r="AG125" s="35">
        <v>32</v>
      </c>
      <c r="AI125" s="35">
        <v>0</v>
      </c>
      <c r="AJ125" s="35">
        <v>0</v>
      </c>
      <c r="AK125" s="35">
        <v>0</v>
      </c>
      <c r="AL125" s="35">
        <v>0</v>
      </c>
      <c r="AM125" s="35">
        <v>0</v>
      </c>
      <c r="AN125" s="35">
        <v>0</v>
      </c>
      <c r="AO125" s="35">
        <v>0</v>
      </c>
      <c r="AP125" s="35">
        <f t="shared" si="7"/>
        <v>0</v>
      </c>
      <c r="AQ125" s="35">
        <f t="shared" si="8"/>
        <v>2060</v>
      </c>
      <c r="AR125" s="35">
        <v>10</v>
      </c>
      <c r="AS125" s="35">
        <v>0</v>
      </c>
      <c r="AT125" s="35">
        <v>69.3</v>
      </c>
      <c r="AU125" s="35">
        <v>41158749</v>
      </c>
      <c r="AV125" s="35">
        <v>8324338</v>
      </c>
      <c r="AW125" s="35">
        <v>49483087</v>
      </c>
      <c r="AX125" s="35">
        <v>1546346.46875</v>
      </c>
      <c r="AY125" s="63" t="s">
        <v>615</v>
      </c>
      <c r="AZ125" s="35" t="str">
        <f t="shared" si="9"/>
        <v>PELIMPAHAN</v>
      </c>
      <c r="BA125" s="131">
        <v>44602</v>
      </c>
      <c r="BB125" s="131">
        <v>44691</v>
      </c>
    </row>
    <row r="126" spans="1:54">
      <c r="A126" s="124">
        <v>125</v>
      </c>
      <c r="B126" s="35" t="s">
        <v>360</v>
      </c>
      <c r="C126" s="35" t="s">
        <v>1718</v>
      </c>
      <c r="D126" s="35" t="s">
        <v>1131</v>
      </c>
      <c r="E126" s="35" t="s">
        <v>1131</v>
      </c>
      <c r="F126" s="35" t="s">
        <v>1131</v>
      </c>
      <c r="G126" s="35" t="s">
        <v>1131</v>
      </c>
      <c r="H126" s="35" t="s">
        <v>1658</v>
      </c>
      <c r="J126" s="124" t="str">
        <f>IFERROR(VLOOKUP(M126,'Tabel Reporting SAP'!O:AF,18,0),"")</f>
        <v/>
      </c>
      <c r="K126" s="35" t="s">
        <v>19</v>
      </c>
      <c r="L126" s="35" t="s">
        <v>1071</v>
      </c>
      <c r="M126" s="35" t="s">
        <v>1255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2645</v>
      </c>
      <c r="Y126" s="35">
        <v>0</v>
      </c>
      <c r="Z126" s="35">
        <v>0</v>
      </c>
      <c r="AA126" s="35">
        <v>0</v>
      </c>
      <c r="AB126" s="35">
        <v>0</v>
      </c>
      <c r="AC126" s="35">
        <v>7</v>
      </c>
      <c r="AD126" s="35">
        <v>0</v>
      </c>
      <c r="AE126" s="35">
        <v>0</v>
      </c>
      <c r="AF126" s="35">
        <v>0</v>
      </c>
      <c r="AG126" s="35">
        <v>56</v>
      </c>
      <c r="AI126" s="35">
        <v>0</v>
      </c>
      <c r="AJ126" s="35">
        <v>0</v>
      </c>
      <c r="AK126" s="35">
        <v>0</v>
      </c>
      <c r="AL126" s="35">
        <v>0</v>
      </c>
      <c r="AM126" s="35">
        <v>0</v>
      </c>
      <c r="AN126" s="35">
        <v>0</v>
      </c>
      <c r="AO126" s="35">
        <v>0</v>
      </c>
      <c r="AP126" s="35">
        <f t="shared" si="7"/>
        <v>0</v>
      </c>
      <c r="AQ126" s="35">
        <f t="shared" si="8"/>
        <v>554</v>
      </c>
      <c r="AR126" s="35">
        <v>7</v>
      </c>
      <c r="AS126" s="35">
        <v>0</v>
      </c>
      <c r="AT126" s="35">
        <v>330.70000000000005</v>
      </c>
      <c r="AU126" s="35">
        <v>85966639</v>
      </c>
      <c r="AV126" s="35">
        <v>22284223</v>
      </c>
      <c r="AW126" s="35">
        <v>108250862</v>
      </c>
      <c r="AX126" s="35">
        <v>1933051.107142857</v>
      </c>
      <c r="AY126" s="63" t="s">
        <v>615</v>
      </c>
      <c r="AZ126" s="35" t="str">
        <f t="shared" si="9"/>
        <v>PELIMPAHAN</v>
      </c>
      <c r="BA126" s="131">
        <v>44602</v>
      </c>
      <c r="BB126" s="131">
        <v>44691</v>
      </c>
    </row>
    <row r="127" spans="1:54">
      <c r="A127" s="124">
        <v>126</v>
      </c>
      <c r="B127" s="35" t="s">
        <v>360</v>
      </c>
      <c r="C127" s="35" t="s">
        <v>1718</v>
      </c>
      <c r="D127" s="35" t="s">
        <v>1131</v>
      </c>
      <c r="E127" s="35" t="s">
        <v>1131</v>
      </c>
      <c r="F127" s="35" t="s">
        <v>1131</v>
      </c>
      <c r="G127" s="35" t="s">
        <v>1131</v>
      </c>
      <c r="H127" s="35" t="s">
        <v>1658</v>
      </c>
      <c r="J127" s="124" t="str">
        <f>IFERROR(VLOOKUP(M127,'Tabel Reporting SAP'!O:AF,18,0),"")</f>
        <v/>
      </c>
      <c r="K127" s="35" t="s">
        <v>19</v>
      </c>
      <c r="L127" s="35" t="s">
        <v>1071</v>
      </c>
      <c r="M127" s="35" t="s">
        <v>1256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115</v>
      </c>
      <c r="Y127" s="35">
        <v>0</v>
      </c>
      <c r="Z127" s="35">
        <v>0</v>
      </c>
      <c r="AA127" s="35">
        <v>0</v>
      </c>
      <c r="AB127" s="35">
        <v>0</v>
      </c>
      <c r="AC127" s="35">
        <v>7</v>
      </c>
      <c r="AD127" s="35">
        <v>0</v>
      </c>
      <c r="AE127" s="35">
        <v>0</v>
      </c>
      <c r="AF127" s="35">
        <v>0</v>
      </c>
      <c r="AG127" s="35">
        <v>56</v>
      </c>
      <c r="AI127" s="35">
        <v>0</v>
      </c>
      <c r="AJ127" s="35">
        <v>0</v>
      </c>
      <c r="AK127" s="35">
        <v>0</v>
      </c>
      <c r="AL127" s="35">
        <v>0</v>
      </c>
      <c r="AM127" s="35">
        <v>0</v>
      </c>
      <c r="AN127" s="35">
        <v>0</v>
      </c>
      <c r="AO127" s="35">
        <v>0</v>
      </c>
      <c r="AP127" s="35">
        <f t="shared" si="7"/>
        <v>0</v>
      </c>
      <c r="AQ127" s="35">
        <f t="shared" si="8"/>
        <v>2645</v>
      </c>
      <c r="AR127" s="35">
        <v>2</v>
      </c>
      <c r="AS127" s="35">
        <v>0</v>
      </c>
      <c r="AT127" s="35">
        <v>14.4</v>
      </c>
      <c r="AU127" s="35">
        <v>22959713</v>
      </c>
      <c r="AV127" s="35">
        <v>4260772</v>
      </c>
      <c r="AW127" s="35">
        <v>27220485</v>
      </c>
      <c r="AX127" s="35">
        <v>486080.08928571426</v>
      </c>
      <c r="AY127" s="35" t="s">
        <v>615</v>
      </c>
      <c r="AZ127" s="35" t="str">
        <f t="shared" si="9"/>
        <v>PELIMPAHAN</v>
      </c>
      <c r="BA127" s="131">
        <v>44602</v>
      </c>
      <c r="BB127" s="131">
        <v>44691</v>
      </c>
    </row>
    <row r="128" spans="1:54">
      <c r="A128" s="124">
        <v>127</v>
      </c>
      <c r="B128" s="35" t="s">
        <v>360</v>
      </c>
      <c r="C128" s="35" t="s">
        <v>1718</v>
      </c>
      <c r="D128" s="35" t="s">
        <v>1131</v>
      </c>
      <c r="E128" s="35" t="s">
        <v>1131</v>
      </c>
      <c r="F128" s="35" t="s">
        <v>1131</v>
      </c>
      <c r="G128" s="35" t="s">
        <v>1131</v>
      </c>
      <c r="H128" s="35" t="s">
        <v>1658</v>
      </c>
      <c r="J128" s="124" t="str">
        <f>IFERROR(VLOOKUP(M128,'Tabel Reporting SAP'!O:AF,18,0),"")</f>
        <v/>
      </c>
      <c r="K128" s="35" t="s">
        <v>19</v>
      </c>
      <c r="L128" s="35" t="s">
        <v>1072</v>
      </c>
      <c r="M128" s="35" t="s">
        <v>1257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1760</v>
      </c>
      <c r="X128" s="35">
        <v>1396</v>
      </c>
      <c r="Y128" s="35">
        <v>0</v>
      </c>
      <c r="Z128" s="35">
        <v>0</v>
      </c>
      <c r="AA128" s="35">
        <v>0</v>
      </c>
      <c r="AB128" s="35">
        <v>0</v>
      </c>
      <c r="AC128" s="35">
        <v>14</v>
      </c>
      <c r="AD128" s="35">
        <v>0</v>
      </c>
      <c r="AE128" s="35">
        <v>0</v>
      </c>
      <c r="AF128" s="35">
        <v>0</v>
      </c>
      <c r="AG128" s="35">
        <v>112</v>
      </c>
      <c r="AI128" s="35">
        <v>0</v>
      </c>
      <c r="AJ128" s="35">
        <v>0</v>
      </c>
      <c r="AK128" s="35">
        <v>0</v>
      </c>
      <c r="AL128" s="35">
        <v>0</v>
      </c>
      <c r="AM128" s="35">
        <v>0</v>
      </c>
      <c r="AN128" s="35">
        <v>0</v>
      </c>
      <c r="AO128" s="35">
        <v>0</v>
      </c>
      <c r="AP128" s="35">
        <f t="shared" si="7"/>
        <v>0</v>
      </c>
      <c r="AQ128" s="35">
        <f t="shared" si="8"/>
        <v>115</v>
      </c>
      <c r="AR128" s="35">
        <v>59</v>
      </c>
      <c r="AS128" s="35">
        <v>0</v>
      </c>
      <c r="AT128" s="35">
        <v>394.5</v>
      </c>
      <c r="AU128" s="35">
        <v>225571130</v>
      </c>
      <c r="AV128" s="35">
        <v>42816262</v>
      </c>
      <c r="AW128" s="35">
        <v>268387392</v>
      </c>
      <c r="AX128" s="35">
        <v>2396316</v>
      </c>
      <c r="AY128" s="35" t="s">
        <v>615</v>
      </c>
      <c r="AZ128" s="35" t="str">
        <f t="shared" si="9"/>
        <v>PELIMPAHAN</v>
      </c>
      <c r="BA128" s="131">
        <v>44602</v>
      </c>
      <c r="BB128" s="131">
        <v>44691</v>
      </c>
    </row>
    <row r="129" spans="1:54">
      <c r="A129" s="124">
        <v>128</v>
      </c>
      <c r="B129" s="35" t="s">
        <v>360</v>
      </c>
      <c r="C129" s="35" t="s">
        <v>1718</v>
      </c>
      <c r="D129" s="35" t="s">
        <v>1131</v>
      </c>
      <c r="E129" s="35" t="s">
        <v>1131</v>
      </c>
      <c r="F129" s="35" t="s">
        <v>1131</v>
      </c>
      <c r="G129" s="35" t="s">
        <v>1131</v>
      </c>
      <c r="H129" s="35" t="s">
        <v>1658</v>
      </c>
      <c r="J129" s="124" t="str">
        <f>IFERROR(VLOOKUP(M129,'Tabel Reporting SAP'!O:AF,18,0),"")</f>
        <v/>
      </c>
      <c r="K129" s="35" t="s">
        <v>19</v>
      </c>
      <c r="L129" s="35" t="s">
        <v>1073</v>
      </c>
      <c r="M129" s="35" t="s">
        <v>1258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2550</v>
      </c>
      <c r="Y129" s="35">
        <v>0</v>
      </c>
      <c r="Z129" s="35">
        <v>0</v>
      </c>
      <c r="AA129" s="35">
        <v>0</v>
      </c>
      <c r="AB129" s="35">
        <v>0</v>
      </c>
      <c r="AC129" s="35">
        <v>10</v>
      </c>
      <c r="AD129" s="35">
        <v>0</v>
      </c>
      <c r="AE129" s="35">
        <v>0</v>
      </c>
      <c r="AF129" s="35">
        <v>0</v>
      </c>
      <c r="AG129" s="35">
        <v>80</v>
      </c>
      <c r="AI129" s="35">
        <v>0</v>
      </c>
      <c r="AJ129" s="35">
        <v>0</v>
      </c>
      <c r="AK129" s="35">
        <v>0</v>
      </c>
      <c r="AL129" s="35">
        <v>0</v>
      </c>
      <c r="AM129" s="35">
        <v>0</v>
      </c>
      <c r="AN129" s="35">
        <v>0</v>
      </c>
      <c r="AO129" s="35">
        <v>0</v>
      </c>
      <c r="AP129" s="35">
        <f t="shared" si="7"/>
        <v>0</v>
      </c>
      <c r="AQ129" s="35">
        <f t="shared" si="8"/>
        <v>3156</v>
      </c>
      <c r="AR129" s="35">
        <v>20</v>
      </c>
      <c r="AS129" s="35">
        <v>0</v>
      </c>
      <c r="AT129" s="35">
        <v>318.8</v>
      </c>
      <c r="AU129" s="35">
        <v>118439856</v>
      </c>
      <c r="AV129" s="35">
        <v>26483353</v>
      </c>
      <c r="AW129" s="35">
        <v>144923209</v>
      </c>
      <c r="AX129" s="35">
        <v>1811540.1125</v>
      </c>
      <c r="AY129" s="35" t="s">
        <v>615</v>
      </c>
      <c r="AZ129" s="35" t="str">
        <f t="shared" si="9"/>
        <v>PELIMPAHAN</v>
      </c>
      <c r="BA129" s="131">
        <v>44602</v>
      </c>
      <c r="BB129" s="131">
        <v>44691</v>
      </c>
    </row>
    <row r="130" spans="1:54">
      <c r="A130" s="124">
        <v>129</v>
      </c>
      <c r="B130" s="35" t="s">
        <v>360</v>
      </c>
      <c r="C130" s="35" t="s">
        <v>1718</v>
      </c>
      <c r="D130" s="35" t="s">
        <v>1131</v>
      </c>
      <c r="E130" s="35" t="s">
        <v>1131</v>
      </c>
      <c r="F130" s="35" t="s">
        <v>1131</v>
      </c>
      <c r="G130" s="35" t="s">
        <v>1131</v>
      </c>
      <c r="H130" s="35" t="s">
        <v>1658</v>
      </c>
      <c r="J130" s="124" t="str">
        <f>IFERROR(VLOOKUP(M130,'Tabel Reporting SAP'!O:AF,18,0),"")</f>
        <v/>
      </c>
      <c r="K130" s="35" t="s">
        <v>19</v>
      </c>
      <c r="L130" s="35" t="s">
        <v>1074</v>
      </c>
      <c r="M130" s="35" t="s">
        <v>1259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3784</v>
      </c>
      <c r="X130" s="35">
        <v>1350</v>
      </c>
      <c r="Y130" s="35">
        <v>0</v>
      </c>
      <c r="Z130" s="35">
        <v>0</v>
      </c>
      <c r="AA130" s="35">
        <v>0</v>
      </c>
      <c r="AB130" s="35">
        <v>0</v>
      </c>
      <c r="AC130" s="35">
        <v>17</v>
      </c>
      <c r="AD130" s="35">
        <v>0</v>
      </c>
      <c r="AE130" s="35">
        <v>0</v>
      </c>
      <c r="AF130" s="35">
        <v>0</v>
      </c>
      <c r="AG130" s="35">
        <v>136</v>
      </c>
      <c r="AI130" s="35">
        <v>0</v>
      </c>
      <c r="AJ130" s="35">
        <v>0</v>
      </c>
      <c r="AK130" s="35">
        <v>0</v>
      </c>
      <c r="AL130" s="35">
        <v>0</v>
      </c>
      <c r="AM130" s="35">
        <v>0</v>
      </c>
      <c r="AN130" s="35">
        <v>0</v>
      </c>
      <c r="AO130" s="35">
        <v>0</v>
      </c>
      <c r="AP130" s="35">
        <f t="shared" si="7"/>
        <v>0</v>
      </c>
      <c r="AQ130" s="35">
        <f t="shared" si="8"/>
        <v>2550</v>
      </c>
      <c r="AR130" s="35">
        <v>10</v>
      </c>
      <c r="AS130" s="35">
        <v>0</v>
      </c>
      <c r="AT130" s="35">
        <v>641.80000000000007</v>
      </c>
      <c r="AU130" s="35">
        <v>183199069</v>
      </c>
      <c r="AV130" s="35">
        <v>43642835</v>
      </c>
      <c r="AW130" s="35">
        <v>226841904</v>
      </c>
      <c r="AX130" s="35">
        <v>1667955.1764705882</v>
      </c>
      <c r="AY130" s="63" t="s">
        <v>615</v>
      </c>
      <c r="AZ130" s="35" t="str">
        <f t="shared" si="9"/>
        <v>PELIMPAHAN</v>
      </c>
      <c r="BA130" s="131">
        <v>44602</v>
      </c>
      <c r="BB130" s="131">
        <v>44691</v>
      </c>
    </row>
    <row r="131" spans="1:54">
      <c r="A131" s="124">
        <v>130</v>
      </c>
      <c r="B131" s="35" t="s">
        <v>360</v>
      </c>
      <c r="C131" s="35" t="s">
        <v>1718</v>
      </c>
      <c r="D131" s="35" t="s">
        <v>1131</v>
      </c>
      <c r="E131" s="35" t="s">
        <v>1131</v>
      </c>
      <c r="F131" s="35" t="s">
        <v>1131</v>
      </c>
      <c r="G131" s="35" t="s">
        <v>1131</v>
      </c>
      <c r="H131" s="35" t="s">
        <v>1658</v>
      </c>
      <c r="J131" s="124" t="str">
        <f>IFERROR(VLOOKUP(M131,'Tabel Reporting SAP'!O:AF,18,0),"")</f>
        <v/>
      </c>
      <c r="K131" s="35" t="s">
        <v>19</v>
      </c>
      <c r="L131" s="35" t="s">
        <v>1074</v>
      </c>
      <c r="M131" s="35" t="s">
        <v>1260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580</v>
      </c>
      <c r="Y131" s="35">
        <v>0</v>
      </c>
      <c r="Z131" s="35">
        <v>0</v>
      </c>
      <c r="AA131" s="35">
        <v>0</v>
      </c>
      <c r="AB131" s="35">
        <v>0</v>
      </c>
      <c r="AC131" s="35">
        <v>2</v>
      </c>
      <c r="AD131" s="35">
        <v>1</v>
      </c>
      <c r="AE131" s="35">
        <v>0</v>
      </c>
      <c r="AF131" s="35">
        <v>0</v>
      </c>
      <c r="AG131" s="35">
        <v>32</v>
      </c>
      <c r="AI131" s="35">
        <v>0</v>
      </c>
      <c r="AJ131" s="35">
        <v>0</v>
      </c>
      <c r="AK131" s="35">
        <v>0</v>
      </c>
      <c r="AL131" s="35">
        <v>0</v>
      </c>
      <c r="AM131" s="35">
        <v>0</v>
      </c>
      <c r="AN131" s="35">
        <v>0</v>
      </c>
      <c r="AO131" s="35">
        <v>0</v>
      </c>
      <c r="AP131" s="35">
        <f t="shared" si="7"/>
        <v>0</v>
      </c>
      <c r="AQ131" s="35">
        <f t="shared" si="8"/>
        <v>5134</v>
      </c>
      <c r="AR131" s="35">
        <v>10</v>
      </c>
      <c r="AS131" s="35">
        <v>0</v>
      </c>
      <c r="AT131" s="35">
        <v>72.5</v>
      </c>
      <c r="AU131" s="35">
        <v>39304796</v>
      </c>
      <c r="AV131" s="35">
        <v>7848845</v>
      </c>
      <c r="AW131" s="35">
        <v>47153641</v>
      </c>
      <c r="AX131" s="35">
        <v>1473551.28125</v>
      </c>
      <c r="AY131" s="63" t="s">
        <v>615</v>
      </c>
      <c r="AZ131" s="35" t="str">
        <f t="shared" si="9"/>
        <v>PELIMPAHAN</v>
      </c>
      <c r="BA131" s="131">
        <v>44602</v>
      </c>
      <c r="BB131" s="131">
        <v>44691</v>
      </c>
    </row>
    <row r="132" spans="1:54">
      <c r="A132" s="124">
        <v>131</v>
      </c>
      <c r="B132" s="35" t="s">
        <v>360</v>
      </c>
      <c r="C132" s="35" t="s">
        <v>1718</v>
      </c>
      <c r="D132" s="35" t="s">
        <v>1131</v>
      </c>
      <c r="E132" s="35" t="s">
        <v>1131</v>
      </c>
      <c r="F132" s="35" t="s">
        <v>1131</v>
      </c>
      <c r="G132" s="35" t="s">
        <v>1131</v>
      </c>
      <c r="H132" s="35" t="s">
        <v>1658</v>
      </c>
      <c r="J132" s="124" t="str">
        <f>IFERROR(VLOOKUP(M132,'Tabel Reporting SAP'!O:AF,18,0),"")</f>
        <v/>
      </c>
      <c r="K132" s="35" t="s">
        <v>19</v>
      </c>
      <c r="L132" s="35" t="s">
        <v>1074</v>
      </c>
      <c r="M132" s="35" t="s">
        <v>1261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851</v>
      </c>
      <c r="Y132" s="35">
        <v>0</v>
      </c>
      <c r="Z132" s="35">
        <v>0</v>
      </c>
      <c r="AA132" s="35">
        <v>0</v>
      </c>
      <c r="AB132" s="35">
        <v>0</v>
      </c>
      <c r="AC132" s="35">
        <v>3</v>
      </c>
      <c r="AD132" s="35">
        <v>1</v>
      </c>
      <c r="AE132" s="35">
        <v>0</v>
      </c>
      <c r="AF132" s="35">
        <v>0</v>
      </c>
      <c r="AG132" s="35">
        <v>40</v>
      </c>
      <c r="AI132" s="35">
        <v>0</v>
      </c>
      <c r="AJ132" s="35">
        <v>0</v>
      </c>
      <c r="AK132" s="35">
        <v>0</v>
      </c>
      <c r="AL132" s="35">
        <v>0</v>
      </c>
      <c r="AM132" s="35">
        <v>0</v>
      </c>
      <c r="AN132" s="35">
        <v>0</v>
      </c>
      <c r="AO132" s="35">
        <v>0</v>
      </c>
      <c r="AP132" s="35">
        <f t="shared" si="7"/>
        <v>0</v>
      </c>
      <c r="AQ132" s="35">
        <f t="shared" si="8"/>
        <v>580</v>
      </c>
      <c r="AR132" s="35">
        <v>19</v>
      </c>
      <c r="AS132" s="35">
        <v>0</v>
      </c>
      <c r="AT132" s="35">
        <v>106.39999999999999</v>
      </c>
      <c r="AU132" s="35">
        <v>65950347</v>
      </c>
      <c r="AV132" s="35">
        <v>12104397</v>
      </c>
      <c r="AW132" s="35">
        <v>78054744</v>
      </c>
      <c r="AX132" s="35">
        <v>1951368.6</v>
      </c>
      <c r="AY132" s="63" t="s">
        <v>615</v>
      </c>
      <c r="AZ132" s="35" t="str">
        <f t="shared" si="9"/>
        <v>PELIMPAHAN</v>
      </c>
      <c r="BA132" s="131">
        <v>44602</v>
      </c>
      <c r="BB132" s="131">
        <v>44691</v>
      </c>
    </row>
    <row r="133" spans="1:54">
      <c r="A133" s="124">
        <v>132</v>
      </c>
      <c r="B133" s="35" t="s">
        <v>360</v>
      </c>
      <c r="C133" s="35" t="s">
        <v>1718</v>
      </c>
      <c r="D133" s="35" t="s">
        <v>1131</v>
      </c>
      <c r="E133" s="35" t="s">
        <v>1131</v>
      </c>
      <c r="F133" s="35" t="s">
        <v>1131</v>
      </c>
      <c r="G133" s="35" t="s">
        <v>1131</v>
      </c>
      <c r="H133" s="35" t="s">
        <v>1658</v>
      </c>
      <c r="J133" s="124" t="str">
        <f>IFERROR(VLOOKUP(M133,'Tabel Reporting SAP'!O:AF,18,0),"")</f>
        <v/>
      </c>
      <c r="K133" s="35" t="s">
        <v>19</v>
      </c>
      <c r="L133" s="35" t="s">
        <v>1074</v>
      </c>
      <c r="M133" s="35" t="s">
        <v>1262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250</v>
      </c>
      <c r="Y133" s="35">
        <v>0</v>
      </c>
      <c r="Z133" s="35">
        <v>0</v>
      </c>
      <c r="AA133" s="35">
        <v>0</v>
      </c>
      <c r="AB133" s="35">
        <v>0</v>
      </c>
      <c r="AC133" s="35">
        <v>2</v>
      </c>
      <c r="AD133" s="35">
        <v>0</v>
      </c>
      <c r="AE133" s="35">
        <v>0</v>
      </c>
      <c r="AF133" s="35">
        <v>0</v>
      </c>
      <c r="AG133" s="35">
        <v>16</v>
      </c>
      <c r="AI133" s="35">
        <v>0</v>
      </c>
      <c r="AJ133" s="35">
        <v>0</v>
      </c>
      <c r="AK133" s="35">
        <v>0</v>
      </c>
      <c r="AL133" s="35">
        <v>0</v>
      </c>
      <c r="AM133" s="35">
        <v>0</v>
      </c>
      <c r="AN133" s="35">
        <v>0</v>
      </c>
      <c r="AO133" s="35">
        <v>0</v>
      </c>
      <c r="AP133" s="35">
        <f t="shared" ref="AP133:AP196" si="10">SUM(N133:V133)</f>
        <v>0</v>
      </c>
      <c r="AQ133" s="35">
        <f t="shared" ref="AQ133:AQ196" si="11">SUM(W132:AB132)</f>
        <v>851</v>
      </c>
      <c r="AR133" s="35">
        <v>2</v>
      </c>
      <c r="AS133" s="35">
        <v>0</v>
      </c>
      <c r="AT133" s="35">
        <v>31.3</v>
      </c>
      <c r="AU133" s="35">
        <v>13619785</v>
      </c>
      <c r="AV133" s="35">
        <v>2956479</v>
      </c>
      <c r="AW133" s="35">
        <v>16576264</v>
      </c>
      <c r="AX133" s="35">
        <v>1036016.5</v>
      </c>
      <c r="AY133" s="63" t="s">
        <v>615</v>
      </c>
      <c r="AZ133" s="35" t="str">
        <f t="shared" ref="AZ133:AZ196" si="12">IF(ISBLANK(I133),IF(ISBLANK(H133),IF(AND(ISBLANK(BA133),ISBLANK(BB133)),"USULAN","DONE DRM"),"PELIMPAHAN"),"PO/SP")</f>
        <v>PELIMPAHAN</v>
      </c>
      <c r="BA133" s="131">
        <v>44602</v>
      </c>
      <c r="BB133" s="131">
        <v>44691</v>
      </c>
    </row>
    <row r="134" spans="1:54">
      <c r="A134" s="124">
        <v>133</v>
      </c>
      <c r="B134" s="35" t="s">
        <v>360</v>
      </c>
      <c r="C134" s="35" t="s">
        <v>1718</v>
      </c>
      <c r="D134" s="35" t="s">
        <v>1131</v>
      </c>
      <c r="E134" s="35" t="s">
        <v>1131</v>
      </c>
      <c r="F134" s="35" t="s">
        <v>1131</v>
      </c>
      <c r="G134" s="35" t="s">
        <v>1131</v>
      </c>
      <c r="H134" s="35" t="s">
        <v>1658</v>
      </c>
      <c r="J134" s="124" t="str">
        <f>IFERROR(VLOOKUP(M134,'Tabel Reporting SAP'!O:AF,18,0),"")</f>
        <v/>
      </c>
      <c r="K134" s="35" t="s">
        <v>19</v>
      </c>
      <c r="L134" s="35" t="s">
        <v>1074</v>
      </c>
      <c r="M134" s="35" t="s">
        <v>1263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230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1</v>
      </c>
      <c r="AE134" s="35">
        <v>0</v>
      </c>
      <c r="AF134" s="35">
        <v>0</v>
      </c>
      <c r="AG134" s="35">
        <v>16</v>
      </c>
      <c r="AI134" s="35">
        <v>0</v>
      </c>
      <c r="AJ134" s="35">
        <v>0</v>
      </c>
      <c r="AK134" s="35">
        <v>0</v>
      </c>
      <c r="AL134" s="35">
        <v>0</v>
      </c>
      <c r="AM134" s="35">
        <v>0</v>
      </c>
      <c r="AN134" s="35">
        <v>0</v>
      </c>
      <c r="AO134" s="35">
        <v>0</v>
      </c>
      <c r="AP134" s="35">
        <f t="shared" si="10"/>
        <v>0</v>
      </c>
      <c r="AQ134" s="35">
        <f t="shared" si="11"/>
        <v>250</v>
      </c>
      <c r="AR134" s="35">
        <v>4</v>
      </c>
      <c r="AS134" s="35">
        <v>0</v>
      </c>
      <c r="AT134" s="35">
        <v>28.8</v>
      </c>
      <c r="AU134" s="35">
        <v>16013847</v>
      </c>
      <c r="AV134" s="35">
        <v>3136041</v>
      </c>
      <c r="AW134" s="35">
        <v>19149888</v>
      </c>
      <c r="AX134" s="35">
        <v>1196868</v>
      </c>
      <c r="AY134" s="63" t="s">
        <v>615</v>
      </c>
      <c r="AZ134" s="35" t="str">
        <f t="shared" si="12"/>
        <v>PELIMPAHAN</v>
      </c>
      <c r="BA134" s="131">
        <v>44602</v>
      </c>
      <c r="BB134" s="131">
        <v>44691</v>
      </c>
    </row>
    <row r="135" spans="1:54">
      <c r="A135" s="124">
        <v>134</v>
      </c>
      <c r="B135" s="35" t="s">
        <v>360</v>
      </c>
      <c r="C135" s="35" t="s">
        <v>1718</v>
      </c>
      <c r="D135" s="35" t="s">
        <v>1131</v>
      </c>
      <c r="E135" s="35" t="s">
        <v>1131</v>
      </c>
      <c r="F135" s="35" t="s">
        <v>1131</v>
      </c>
      <c r="G135" s="35" t="s">
        <v>1131</v>
      </c>
      <c r="H135" s="35" t="s">
        <v>1658</v>
      </c>
      <c r="J135" s="124" t="str">
        <f>IFERROR(VLOOKUP(M135,'Tabel Reporting SAP'!O:AF,18,0),"")</f>
        <v/>
      </c>
      <c r="K135" s="35" t="s">
        <v>19</v>
      </c>
      <c r="L135" s="35" t="s">
        <v>1071</v>
      </c>
      <c r="M135" s="35" t="s">
        <v>1264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2143</v>
      </c>
      <c r="Y135" s="35">
        <v>0</v>
      </c>
      <c r="Z135" s="35">
        <v>0</v>
      </c>
      <c r="AA135" s="35">
        <v>0</v>
      </c>
      <c r="AB135" s="35">
        <v>0</v>
      </c>
      <c r="AC135" s="35">
        <v>5</v>
      </c>
      <c r="AD135" s="35">
        <v>3</v>
      </c>
      <c r="AE135" s="35">
        <v>0</v>
      </c>
      <c r="AF135" s="35">
        <v>0</v>
      </c>
      <c r="AG135" s="35">
        <v>88</v>
      </c>
      <c r="AI135" s="35">
        <v>0</v>
      </c>
      <c r="AJ135" s="35">
        <v>0</v>
      </c>
      <c r="AK135" s="35">
        <v>0</v>
      </c>
      <c r="AL135" s="35">
        <v>0</v>
      </c>
      <c r="AM135" s="35">
        <v>0</v>
      </c>
      <c r="AN135" s="35">
        <v>0</v>
      </c>
      <c r="AO135" s="35">
        <v>0</v>
      </c>
      <c r="AP135" s="35">
        <f t="shared" si="10"/>
        <v>0</v>
      </c>
      <c r="AQ135" s="35">
        <f t="shared" si="11"/>
        <v>230</v>
      </c>
      <c r="AR135" s="35">
        <v>20</v>
      </c>
      <c r="AS135" s="35">
        <v>0</v>
      </c>
      <c r="AT135" s="35">
        <v>267.90000000000003</v>
      </c>
      <c r="AU135" s="35">
        <v>105550457</v>
      </c>
      <c r="AV135" s="35">
        <v>22946928</v>
      </c>
      <c r="AW135" s="35">
        <v>128497385</v>
      </c>
      <c r="AX135" s="35">
        <v>1460197.5568181819</v>
      </c>
      <c r="AY135" s="63" t="s">
        <v>615</v>
      </c>
      <c r="AZ135" s="35" t="str">
        <f t="shared" si="12"/>
        <v>PELIMPAHAN</v>
      </c>
      <c r="BA135" s="131">
        <v>44602</v>
      </c>
      <c r="BB135" s="131">
        <v>44691</v>
      </c>
    </row>
    <row r="136" spans="1:54">
      <c r="A136" s="124">
        <v>135</v>
      </c>
      <c r="B136" s="35" t="s">
        <v>360</v>
      </c>
      <c r="C136" s="35" t="s">
        <v>1718</v>
      </c>
      <c r="D136" s="35" t="s">
        <v>1131</v>
      </c>
      <c r="E136" s="35" t="s">
        <v>1131</v>
      </c>
      <c r="F136" s="35" t="s">
        <v>1131</v>
      </c>
      <c r="G136" s="35" t="s">
        <v>1131</v>
      </c>
      <c r="H136" s="35" t="s">
        <v>1658</v>
      </c>
      <c r="J136" s="124" t="str">
        <f>IFERROR(VLOOKUP(M136,'Tabel Reporting SAP'!O:AF,18,0),"")</f>
        <v/>
      </c>
      <c r="K136" s="35" t="s">
        <v>19</v>
      </c>
      <c r="L136" s="35" t="s">
        <v>1075</v>
      </c>
      <c r="M136" s="35" t="s">
        <v>1265</v>
      </c>
      <c r="N136" s="35">
        <v>0</v>
      </c>
      <c r="O136" s="35">
        <v>0</v>
      </c>
      <c r="P136" s="35">
        <v>0</v>
      </c>
      <c r="Q136" s="35">
        <v>0</v>
      </c>
      <c r="R136" s="35">
        <v>150</v>
      </c>
      <c r="S136" s="35">
        <v>0</v>
      </c>
      <c r="T136" s="35">
        <v>0</v>
      </c>
      <c r="U136" s="35">
        <v>0</v>
      </c>
      <c r="V136" s="35">
        <v>0</v>
      </c>
      <c r="W136" s="35">
        <v>9105</v>
      </c>
      <c r="X136" s="35">
        <v>2958</v>
      </c>
      <c r="Y136" s="35">
        <v>0</v>
      </c>
      <c r="Z136" s="35">
        <v>0</v>
      </c>
      <c r="AA136" s="35">
        <v>0</v>
      </c>
      <c r="AB136" s="35">
        <v>0</v>
      </c>
      <c r="AC136" s="35">
        <v>34</v>
      </c>
      <c r="AD136" s="35">
        <v>1</v>
      </c>
      <c r="AE136" s="35">
        <v>0</v>
      </c>
      <c r="AF136" s="35">
        <v>0</v>
      </c>
      <c r="AG136" s="35">
        <v>288</v>
      </c>
      <c r="AI136" s="35">
        <v>0</v>
      </c>
      <c r="AJ136" s="35">
        <v>0</v>
      </c>
      <c r="AK136" s="35">
        <v>0</v>
      </c>
      <c r="AL136" s="35">
        <v>0</v>
      </c>
      <c r="AM136" s="35">
        <v>0</v>
      </c>
      <c r="AN136" s="35">
        <v>0</v>
      </c>
      <c r="AO136" s="35">
        <v>0</v>
      </c>
      <c r="AP136" s="35">
        <f t="shared" si="10"/>
        <v>150</v>
      </c>
      <c r="AQ136" s="35">
        <f t="shared" si="11"/>
        <v>2143</v>
      </c>
      <c r="AR136" s="35">
        <v>72</v>
      </c>
      <c r="AS136" s="35">
        <v>0</v>
      </c>
      <c r="AT136" s="35">
        <v>1507.8999999999999</v>
      </c>
      <c r="AU136" s="35">
        <v>524735229</v>
      </c>
      <c r="AV136" s="35">
        <v>122820674</v>
      </c>
      <c r="AW136" s="35">
        <v>647555903</v>
      </c>
      <c r="AX136" s="35">
        <v>2248457.996527778</v>
      </c>
      <c r="AY136" s="63" t="s">
        <v>615</v>
      </c>
      <c r="AZ136" s="35" t="str">
        <f t="shared" si="12"/>
        <v>PELIMPAHAN</v>
      </c>
      <c r="BA136" s="131">
        <v>44602</v>
      </c>
      <c r="BB136" s="131">
        <v>44691</v>
      </c>
    </row>
    <row r="137" spans="1:54">
      <c r="A137" s="124">
        <v>136</v>
      </c>
      <c r="B137" s="35" t="s">
        <v>360</v>
      </c>
      <c r="C137" s="35" t="s">
        <v>1718</v>
      </c>
      <c r="D137" s="35" t="s">
        <v>1131</v>
      </c>
      <c r="E137" s="35" t="s">
        <v>1131</v>
      </c>
      <c r="F137" s="35" t="s">
        <v>1131</v>
      </c>
      <c r="G137" s="35" t="s">
        <v>1131</v>
      </c>
      <c r="H137" s="35" t="s">
        <v>1658</v>
      </c>
      <c r="J137" s="124" t="str">
        <f>IFERROR(VLOOKUP(M137,'Tabel Reporting SAP'!O:AF,18,0),"")</f>
        <v/>
      </c>
      <c r="K137" s="35" t="s">
        <v>19</v>
      </c>
      <c r="L137" s="35" t="s">
        <v>1061</v>
      </c>
      <c r="M137" s="35" t="s">
        <v>1266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1515</v>
      </c>
      <c r="X137" s="35">
        <v>325</v>
      </c>
      <c r="Y137" s="35">
        <v>0</v>
      </c>
      <c r="Z137" s="35">
        <v>0</v>
      </c>
      <c r="AA137" s="35">
        <v>0</v>
      </c>
      <c r="AB137" s="35">
        <v>0</v>
      </c>
      <c r="AC137" s="35">
        <v>7</v>
      </c>
      <c r="AD137" s="35">
        <v>0</v>
      </c>
      <c r="AE137" s="35">
        <v>0</v>
      </c>
      <c r="AF137" s="35">
        <v>0</v>
      </c>
      <c r="AG137" s="35">
        <v>56</v>
      </c>
      <c r="AI137" s="35">
        <v>0</v>
      </c>
      <c r="AJ137" s="35">
        <v>0</v>
      </c>
      <c r="AK137" s="35">
        <v>0</v>
      </c>
      <c r="AL137" s="35">
        <v>0</v>
      </c>
      <c r="AM137" s="35">
        <v>0</v>
      </c>
      <c r="AN137" s="35">
        <v>0</v>
      </c>
      <c r="AO137" s="35">
        <v>0</v>
      </c>
      <c r="AP137" s="35">
        <f t="shared" si="10"/>
        <v>0</v>
      </c>
      <c r="AQ137" s="35">
        <f t="shared" si="11"/>
        <v>12063</v>
      </c>
      <c r="AR137" s="35">
        <v>32</v>
      </c>
      <c r="AS137" s="35">
        <v>0</v>
      </c>
      <c r="AT137" s="35">
        <v>230</v>
      </c>
      <c r="AU137" s="35">
        <v>127890269</v>
      </c>
      <c r="AV137" s="35">
        <v>25426342</v>
      </c>
      <c r="AW137" s="35">
        <v>153316611</v>
      </c>
      <c r="AX137" s="35">
        <v>2737796.625</v>
      </c>
      <c r="AY137" s="35" t="s">
        <v>615</v>
      </c>
      <c r="AZ137" s="35" t="str">
        <f t="shared" si="12"/>
        <v>PELIMPAHAN</v>
      </c>
      <c r="BA137" s="131">
        <v>44602</v>
      </c>
      <c r="BB137" s="131">
        <v>44691</v>
      </c>
    </row>
    <row r="138" spans="1:54">
      <c r="A138" s="124">
        <v>137</v>
      </c>
      <c r="B138" s="35" t="s">
        <v>360</v>
      </c>
      <c r="C138" s="35" t="s">
        <v>1718</v>
      </c>
      <c r="D138" s="35" t="s">
        <v>1131</v>
      </c>
      <c r="E138" s="35" t="s">
        <v>1131</v>
      </c>
      <c r="F138" s="35" t="s">
        <v>1131</v>
      </c>
      <c r="G138" s="35" t="s">
        <v>1131</v>
      </c>
      <c r="H138" s="35" t="s">
        <v>1658</v>
      </c>
      <c r="J138" s="124" t="str">
        <f>IFERROR(VLOOKUP(M138,'Tabel Reporting SAP'!O:AF,18,0),"")</f>
        <v/>
      </c>
      <c r="K138" s="35" t="s">
        <v>19</v>
      </c>
      <c r="L138" s="35" t="s">
        <v>1063</v>
      </c>
      <c r="M138" s="35" t="s">
        <v>1267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800</v>
      </c>
      <c r="Y138" s="35">
        <v>0</v>
      </c>
      <c r="Z138" s="35">
        <v>0</v>
      </c>
      <c r="AA138" s="35">
        <v>0</v>
      </c>
      <c r="AB138" s="35">
        <v>0</v>
      </c>
      <c r="AC138" s="35">
        <v>3</v>
      </c>
      <c r="AD138" s="35">
        <v>0</v>
      </c>
      <c r="AE138" s="35">
        <v>0</v>
      </c>
      <c r="AF138" s="35">
        <v>0</v>
      </c>
      <c r="AG138" s="35">
        <v>24</v>
      </c>
      <c r="AI138" s="35">
        <v>0</v>
      </c>
      <c r="AJ138" s="35">
        <v>0</v>
      </c>
      <c r="AK138" s="35">
        <v>0</v>
      </c>
      <c r="AL138" s="35">
        <v>0</v>
      </c>
      <c r="AM138" s="35">
        <v>0</v>
      </c>
      <c r="AN138" s="35">
        <v>0</v>
      </c>
      <c r="AO138" s="35">
        <v>0</v>
      </c>
      <c r="AP138" s="35">
        <f t="shared" si="10"/>
        <v>0</v>
      </c>
      <c r="AQ138" s="35">
        <f t="shared" si="11"/>
        <v>1840</v>
      </c>
      <c r="AR138" s="35">
        <v>2</v>
      </c>
      <c r="AS138" s="35">
        <v>0</v>
      </c>
      <c r="AT138" s="35">
        <v>100</v>
      </c>
      <c r="AU138" s="35">
        <v>27187231</v>
      </c>
      <c r="AV138" s="35">
        <v>6832357</v>
      </c>
      <c r="AW138" s="35">
        <v>34019588</v>
      </c>
      <c r="AX138" s="35">
        <v>1417482.8333333333</v>
      </c>
      <c r="AY138" s="35" t="s">
        <v>615</v>
      </c>
      <c r="AZ138" s="35" t="str">
        <f t="shared" si="12"/>
        <v>PELIMPAHAN</v>
      </c>
      <c r="BA138" s="131">
        <v>44602</v>
      </c>
      <c r="BB138" s="131">
        <v>44691</v>
      </c>
    </row>
    <row r="139" spans="1:54">
      <c r="A139" s="124">
        <v>138</v>
      </c>
      <c r="B139" s="35" t="s">
        <v>360</v>
      </c>
      <c r="C139" s="35" t="s">
        <v>1718</v>
      </c>
      <c r="D139" s="35" t="s">
        <v>1131</v>
      </c>
      <c r="E139" s="35" t="s">
        <v>1131</v>
      </c>
      <c r="F139" s="35" t="s">
        <v>1131</v>
      </c>
      <c r="G139" s="35" t="s">
        <v>1131</v>
      </c>
      <c r="H139" s="35" t="s">
        <v>1658</v>
      </c>
      <c r="J139" s="124" t="str">
        <f>IFERROR(VLOOKUP(M139,'Tabel Reporting SAP'!O:AF,18,0),"")</f>
        <v/>
      </c>
      <c r="K139" s="35" t="s">
        <v>19</v>
      </c>
      <c r="L139" s="35" t="s">
        <v>1063</v>
      </c>
      <c r="M139" s="35" t="s">
        <v>1268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148</v>
      </c>
      <c r="Y139" s="35">
        <v>0</v>
      </c>
      <c r="Z139" s="35">
        <v>0</v>
      </c>
      <c r="AA139" s="35">
        <v>0</v>
      </c>
      <c r="AB139" s="35">
        <v>0</v>
      </c>
      <c r="AC139" s="35">
        <v>3</v>
      </c>
      <c r="AD139" s="35">
        <v>0</v>
      </c>
      <c r="AE139" s="35">
        <v>0</v>
      </c>
      <c r="AF139" s="35">
        <v>0</v>
      </c>
      <c r="AG139" s="35">
        <v>24</v>
      </c>
      <c r="AI139" s="35">
        <v>0</v>
      </c>
      <c r="AJ139" s="35">
        <v>0</v>
      </c>
      <c r="AK139" s="35">
        <v>0</v>
      </c>
      <c r="AL139" s="35">
        <v>0</v>
      </c>
      <c r="AM139" s="35">
        <v>0</v>
      </c>
      <c r="AN139" s="35">
        <v>0</v>
      </c>
      <c r="AO139" s="35">
        <v>0</v>
      </c>
      <c r="AP139" s="35">
        <f t="shared" si="10"/>
        <v>0</v>
      </c>
      <c r="AQ139" s="35">
        <f t="shared" si="11"/>
        <v>800</v>
      </c>
      <c r="AR139" s="35">
        <v>4</v>
      </c>
      <c r="AS139" s="35">
        <v>0</v>
      </c>
      <c r="AT139" s="35">
        <v>18.5</v>
      </c>
      <c r="AU139" s="35">
        <v>16926631</v>
      </c>
      <c r="AV139" s="35">
        <v>3618788</v>
      </c>
      <c r="AW139" s="35">
        <v>20545419</v>
      </c>
      <c r="AX139" s="35">
        <v>856059.125</v>
      </c>
      <c r="AY139" s="63" t="s">
        <v>615</v>
      </c>
      <c r="AZ139" s="35" t="str">
        <f t="shared" si="12"/>
        <v>PELIMPAHAN</v>
      </c>
      <c r="BA139" s="131">
        <v>44602</v>
      </c>
      <c r="BB139" s="131">
        <v>44691</v>
      </c>
    </row>
    <row r="140" spans="1:54">
      <c r="A140" s="124">
        <v>139</v>
      </c>
      <c r="B140" s="35" t="s">
        <v>360</v>
      </c>
      <c r="C140" s="35" t="s">
        <v>1718</v>
      </c>
      <c r="D140" s="35" t="s">
        <v>1131</v>
      </c>
      <c r="E140" s="35" t="s">
        <v>1131</v>
      </c>
      <c r="F140" s="35" t="s">
        <v>1131</v>
      </c>
      <c r="G140" s="35" t="s">
        <v>1131</v>
      </c>
      <c r="H140" s="35" t="s">
        <v>1658</v>
      </c>
      <c r="J140" s="124" t="str">
        <f>IFERROR(VLOOKUP(M140,'Tabel Reporting SAP'!O:AF,18,0),"")</f>
        <v/>
      </c>
      <c r="K140" s="35" t="s">
        <v>19</v>
      </c>
      <c r="L140" s="35" t="s">
        <v>1062</v>
      </c>
      <c r="M140" s="35" t="s">
        <v>1269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4300</v>
      </c>
      <c r="X140" s="35">
        <v>2954</v>
      </c>
      <c r="Y140" s="35">
        <v>0</v>
      </c>
      <c r="Z140" s="35">
        <v>0</v>
      </c>
      <c r="AA140" s="35">
        <v>0</v>
      </c>
      <c r="AB140" s="35">
        <v>0</v>
      </c>
      <c r="AC140" s="35">
        <v>21</v>
      </c>
      <c r="AD140" s="35">
        <v>0</v>
      </c>
      <c r="AE140" s="35">
        <v>0</v>
      </c>
      <c r="AF140" s="35">
        <v>0</v>
      </c>
      <c r="AG140" s="35">
        <v>168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f t="shared" si="10"/>
        <v>0</v>
      </c>
      <c r="AQ140" s="35">
        <f t="shared" si="11"/>
        <v>148</v>
      </c>
      <c r="AR140" s="35">
        <v>49</v>
      </c>
      <c r="AS140" s="35">
        <v>0</v>
      </c>
      <c r="AT140" s="35">
        <v>906.80000000000007</v>
      </c>
      <c r="AU140" s="35">
        <v>322612910</v>
      </c>
      <c r="AV140" s="35">
        <v>71745322</v>
      </c>
      <c r="AW140" s="35">
        <v>394358232</v>
      </c>
      <c r="AX140" s="35">
        <v>2347370.4285714286</v>
      </c>
      <c r="AY140" s="63" t="s">
        <v>615</v>
      </c>
      <c r="AZ140" s="35" t="str">
        <f t="shared" si="12"/>
        <v>PELIMPAHAN</v>
      </c>
      <c r="BA140" s="131">
        <v>44602</v>
      </c>
      <c r="BB140" s="131">
        <v>44691</v>
      </c>
    </row>
    <row r="141" spans="1:54">
      <c r="A141" s="124">
        <v>140</v>
      </c>
      <c r="B141" s="35" t="s">
        <v>360</v>
      </c>
      <c r="C141" s="35" t="s">
        <v>1718</v>
      </c>
      <c r="D141" s="35" t="s">
        <v>1131</v>
      </c>
      <c r="E141" s="35" t="s">
        <v>1131</v>
      </c>
      <c r="F141" s="35" t="s">
        <v>1131</v>
      </c>
      <c r="G141" s="35" t="s">
        <v>1131</v>
      </c>
      <c r="H141" s="35" t="s">
        <v>1658</v>
      </c>
      <c r="J141" s="124" t="str">
        <f>IFERROR(VLOOKUP(M141,'Tabel Reporting SAP'!O:AF,18,0),"")</f>
        <v/>
      </c>
      <c r="K141" s="35" t="s">
        <v>19</v>
      </c>
      <c r="L141" s="35" t="s">
        <v>1062</v>
      </c>
      <c r="M141" s="35" t="s">
        <v>1270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2405</v>
      </c>
      <c r="X141" s="35">
        <v>550</v>
      </c>
      <c r="Y141" s="35">
        <v>0</v>
      </c>
      <c r="Z141" s="35">
        <v>0</v>
      </c>
      <c r="AA141" s="35">
        <v>0</v>
      </c>
      <c r="AB141" s="35">
        <v>0</v>
      </c>
      <c r="AC141" s="35">
        <v>15</v>
      </c>
      <c r="AD141" s="35">
        <v>0</v>
      </c>
      <c r="AE141" s="35">
        <v>0</v>
      </c>
      <c r="AF141" s="35">
        <v>0</v>
      </c>
      <c r="AG141" s="35">
        <v>120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f t="shared" si="10"/>
        <v>0</v>
      </c>
      <c r="AQ141" s="35">
        <f t="shared" si="11"/>
        <v>7254</v>
      </c>
      <c r="AR141" s="35">
        <v>48</v>
      </c>
      <c r="AS141" s="35">
        <v>0</v>
      </c>
      <c r="AT141" s="35">
        <v>369.40000000000003</v>
      </c>
      <c r="AU141" s="35">
        <v>203529491</v>
      </c>
      <c r="AV141" s="35">
        <v>38562497</v>
      </c>
      <c r="AW141" s="35">
        <v>242091988</v>
      </c>
      <c r="AX141" s="35">
        <v>2017433.2333333334</v>
      </c>
      <c r="AY141" s="63" t="s">
        <v>615</v>
      </c>
      <c r="AZ141" s="35" t="str">
        <f t="shared" si="12"/>
        <v>PELIMPAHAN</v>
      </c>
      <c r="BA141" s="131">
        <v>44602</v>
      </c>
      <c r="BB141" s="131">
        <v>44691</v>
      </c>
    </row>
    <row r="142" spans="1:54">
      <c r="A142" s="124">
        <v>141</v>
      </c>
      <c r="B142" s="35" t="s">
        <v>360</v>
      </c>
      <c r="C142" s="35" t="s">
        <v>1718</v>
      </c>
      <c r="D142" s="35" t="s">
        <v>1131</v>
      </c>
      <c r="E142" s="35" t="s">
        <v>1131</v>
      </c>
      <c r="F142" s="35" t="s">
        <v>1131</v>
      </c>
      <c r="G142" s="35" t="s">
        <v>1131</v>
      </c>
      <c r="H142" s="35" t="s">
        <v>1658</v>
      </c>
      <c r="J142" s="124" t="str">
        <f>IFERROR(VLOOKUP(M142,'Tabel Reporting SAP'!O:AF,18,0),"")</f>
        <v/>
      </c>
      <c r="K142" s="35" t="s">
        <v>19</v>
      </c>
      <c r="L142" s="35" t="s">
        <v>1071</v>
      </c>
      <c r="M142" s="35" t="s">
        <v>1271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1163</v>
      </c>
      <c r="Y142" s="35">
        <v>0</v>
      </c>
      <c r="Z142" s="35">
        <v>0</v>
      </c>
      <c r="AA142" s="35">
        <v>0</v>
      </c>
      <c r="AB142" s="35">
        <v>0</v>
      </c>
      <c r="AC142" s="35">
        <v>6</v>
      </c>
      <c r="AD142" s="35">
        <v>0</v>
      </c>
      <c r="AE142" s="35">
        <v>0</v>
      </c>
      <c r="AF142" s="35">
        <v>0</v>
      </c>
      <c r="AG142" s="35">
        <v>48</v>
      </c>
      <c r="AI142" s="35">
        <v>0</v>
      </c>
      <c r="AJ142" s="35">
        <v>0</v>
      </c>
      <c r="AK142" s="35">
        <v>0</v>
      </c>
      <c r="AL142" s="35">
        <v>0</v>
      </c>
      <c r="AM142" s="35">
        <v>0</v>
      </c>
      <c r="AN142" s="35">
        <v>0</v>
      </c>
      <c r="AO142" s="35">
        <v>0</v>
      </c>
      <c r="AP142" s="35">
        <f t="shared" si="10"/>
        <v>0</v>
      </c>
      <c r="AQ142" s="35">
        <f t="shared" si="11"/>
        <v>2955</v>
      </c>
      <c r="AR142" s="35">
        <v>24</v>
      </c>
      <c r="AS142" s="35">
        <v>0</v>
      </c>
      <c r="AT142" s="35">
        <v>145.4</v>
      </c>
      <c r="AU142" s="35">
        <v>88655354</v>
      </c>
      <c r="AV142" s="35">
        <v>16101331</v>
      </c>
      <c r="AW142" s="35">
        <v>104756685</v>
      </c>
      <c r="AX142" s="35">
        <v>2182430.9375</v>
      </c>
      <c r="AY142" s="63" t="s">
        <v>615</v>
      </c>
      <c r="AZ142" s="35" t="str">
        <f t="shared" si="12"/>
        <v>PELIMPAHAN</v>
      </c>
      <c r="BA142" s="131">
        <v>44602</v>
      </c>
      <c r="BB142" s="131">
        <v>44691</v>
      </c>
    </row>
    <row r="143" spans="1:54">
      <c r="A143" s="124">
        <v>142</v>
      </c>
      <c r="B143" s="35" t="s">
        <v>360</v>
      </c>
      <c r="C143" s="35" t="s">
        <v>1718</v>
      </c>
      <c r="D143" s="35" t="s">
        <v>1131</v>
      </c>
      <c r="E143" s="35" t="s">
        <v>1131</v>
      </c>
      <c r="F143" s="35" t="s">
        <v>1131</v>
      </c>
      <c r="G143" s="35" t="s">
        <v>1131</v>
      </c>
      <c r="H143" s="35" t="s">
        <v>1658</v>
      </c>
      <c r="J143" s="124" t="str">
        <f>IFERROR(VLOOKUP(M143,'Tabel Reporting SAP'!O:AF,18,0),"")</f>
        <v/>
      </c>
      <c r="K143" s="35" t="s">
        <v>19</v>
      </c>
      <c r="L143" s="35" t="s">
        <v>1071</v>
      </c>
      <c r="M143" s="35" t="s">
        <v>1272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1478</v>
      </c>
      <c r="Y143" s="35">
        <v>0</v>
      </c>
      <c r="Z143" s="35">
        <v>0</v>
      </c>
      <c r="AA143" s="35">
        <v>0</v>
      </c>
      <c r="AB143" s="35">
        <v>0</v>
      </c>
      <c r="AC143" s="35">
        <v>8</v>
      </c>
      <c r="AD143" s="35">
        <v>0</v>
      </c>
      <c r="AE143" s="35">
        <v>0</v>
      </c>
      <c r="AF143" s="35">
        <v>0</v>
      </c>
      <c r="AG143" s="35">
        <v>64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f t="shared" si="10"/>
        <v>0</v>
      </c>
      <c r="AQ143" s="35">
        <f t="shared" si="11"/>
        <v>1163</v>
      </c>
      <c r="AR143" s="35">
        <v>20</v>
      </c>
      <c r="AS143" s="35">
        <v>0</v>
      </c>
      <c r="AT143" s="35">
        <v>184.79999999999998</v>
      </c>
      <c r="AU143" s="35">
        <v>89924732</v>
      </c>
      <c r="AV143" s="35">
        <v>20040070</v>
      </c>
      <c r="AW143" s="35">
        <v>109964802</v>
      </c>
      <c r="AX143" s="35">
        <v>1718200.03125</v>
      </c>
      <c r="AY143" s="63" t="s">
        <v>615</v>
      </c>
      <c r="AZ143" s="35" t="str">
        <f t="shared" si="12"/>
        <v>PELIMPAHAN</v>
      </c>
      <c r="BA143" s="131">
        <v>44602</v>
      </c>
      <c r="BB143" s="131">
        <v>44691</v>
      </c>
    </row>
    <row r="144" spans="1:54">
      <c r="A144" s="124">
        <v>143</v>
      </c>
      <c r="B144" s="35" t="s">
        <v>360</v>
      </c>
      <c r="C144" s="35" t="s">
        <v>1718</v>
      </c>
      <c r="D144" s="35" t="s">
        <v>1131</v>
      </c>
      <c r="E144" s="35" t="s">
        <v>1131</v>
      </c>
      <c r="F144" s="35" t="s">
        <v>1131</v>
      </c>
      <c r="G144" s="35" t="s">
        <v>1131</v>
      </c>
      <c r="H144" s="35" t="s">
        <v>1658</v>
      </c>
      <c r="J144" s="124" t="str">
        <f>IFERROR(VLOOKUP(M144,'Tabel Reporting SAP'!O:AF,18,0),"")</f>
        <v/>
      </c>
      <c r="K144" s="35" t="s">
        <v>19</v>
      </c>
      <c r="L144" s="35" t="s">
        <v>1062</v>
      </c>
      <c r="M144" s="35" t="s">
        <v>1273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989</v>
      </c>
      <c r="Y144" s="35">
        <v>0</v>
      </c>
      <c r="Z144" s="35">
        <v>0</v>
      </c>
      <c r="AA144" s="35">
        <v>0</v>
      </c>
      <c r="AB144" s="35">
        <v>0</v>
      </c>
      <c r="AC144" s="35">
        <v>4</v>
      </c>
      <c r="AD144" s="35">
        <v>0</v>
      </c>
      <c r="AE144" s="35">
        <v>0</v>
      </c>
      <c r="AF144" s="35">
        <v>0</v>
      </c>
      <c r="AG144" s="35">
        <v>32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f t="shared" si="10"/>
        <v>0</v>
      </c>
      <c r="AQ144" s="35">
        <f t="shared" si="11"/>
        <v>1478</v>
      </c>
      <c r="AR144" s="35">
        <v>2</v>
      </c>
      <c r="AS144" s="35">
        <v>0</v>
      </c>
      <c r="AT144" s="35">
        <v>123.69999999999999</v>
      </c>
      <c r="AU144" s="35">
        <v>35152841</v>
      </c>
      <c r="AV144" s="35">
        <v>10291098</v>
      </c>
      <c r="AW144" s="35">
        <v>45443939</v>
      </c>
      <c r="AX144" s="35">
        <v>1420123.09375</v>
      </c>
      <c r="AY144" s="35" t="s">
        <v>615</v>
      </c>
      <c r="AZ144" s="35" t="str">
        <f t="shared" si="12"/>
        <v>PELIMPAHAN</v>
      </c>
      <c r="BA144" s="131">
        <v>44602</v>
      </c>
      <c r="BB144" s="131">
        <v>44691</v>
      </c>
    </row>
    <row r="145" spans="1:54">
      <c r="A145" s="124">
        <v>144</v>
      </c>
      <c r="B145" s="35" t="s">
        <v>360</v>
      </c>
      <c r="C145" s="35" t="s">
        <v>1718</v>
      </c>
      <c r="D145" s="35" t="s">
        <v>1131</v>
      </c>
      <c r="E145" s="35" t="s">
        <v>1131</v>
      </c>
      <c r="F145" s="35" t="s">
        <v>1131</v>
      </c>
      <c r="G145" s="35" t="s">
        <v>1131</v>
      </c>
      <c r="H145" s="35" t="s">
        <v>1658</v>
      </c>
      <c r="J145" s="124" t="str">
        <f>IFERROR(VLOOKUP(M145,'Tabel Reporting SAP'!O:AF,18,0),"")</f>
        <v/>
      </c>
      <c r="K145" s="35" t="s">
        <v>19</v>
      </c>
      <c r="L145" s="35" t="s">
        <v>1062</v>
      </c>
      <c r="M145" s="35" t="s">
        <v>1274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1278</v>
      </c>
      <c r="Y145" s="35">
        <v>0</v>
      </c>
      <c r="Z145" s="35">
        <v>0</v>
      </c>
      <c r="AA145" s="35">
        <v>0</v>
      </c>
      <c r="AB145" s="35">
        <v>0</v>
      </c>
      <c r="AC145" s="35">
        <v>6</v>
      </c>
      <c r="AD145" s="35">
        <v>0</v>
      </c>
      <c r="AE145" s="35">
        <v>0</v>
      </c>
      <c r="AF145" s="35">
        <v>0</v>
      </c>
      <c r="AG145" s="35">
        <v>48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f t="shared" si="10"/>
        <v>0</v>
      </c>
      <c r="AQ145" s="35">
        <f t="shared" si="11"/>
        <v>989</v>
      </c>
      <c r="AR145" s="35">
        <v>2</v>
      </c>
      <c r="AS145" s="35">
        <v>0</v>
      </c>
      <c r="AT145" s="35">
        <v>159.79999999999998</v>
      </c>
      <c r="AU145" s="35">
        <v>44619665</v>
      </c>
      <c r="AV145" s="35">
        <v>11974232</v>
      </c>
      <c r="AW145" s="35">
        <v>56593897</v>
      </c>
      <c r="AX145" s="35">
        <v>1179039.5208333333</v>
      </c>
      <c r="AY145" s="35" t="s">
        <v>615</v>
      </c>
      <c r="AZ145" s="35" t="str">
        <f t="shared" si="12"/>
        <v>PELIMPAHAN</v>
      </c>
      <c r="BA145" s="131">
        <v>44602</v>
      </c>
      <c r="BB145" s="131">
        <v>44691</v>
      </c>
    </row>
    <row r="146" spans="1:54">
      <c r="A146" s="124">
        <v>145</v>
      </c>
      <c r="B146" s="35" t="s">
        <v>360</v>
      </c>
      <c r="C146" s="35" t="s">
        <v>1718</v>
      </c>
      <c r="D146" s="35" t="s">
        <v>1131</v>
      </c>
      <c r="E146" s="35" t="s">
        <v>1131</v>
      </c>
      <c r="F146" s="35" t="s">
        <v>1131</v>
      </c>
      <c r="G146" s="35" t="s">
        <v>1131</v>
      </c>
      <c r="H146" s="35" t="s">
        <v>1658</v>
      </c>
      <c r="J146" s="124" t="str">
        <f>IFERROR(VLOOKUP(M146,'Tabel Reporting SAP'!O:AF,18,0),"")</f>
        <v/>
      </c>
      <c r="K146" s="35" t="s">
        <v>19</v>
      </c>
      <c r="L146" s="35" t="s">
        <v>1075</v>
      </c>
      <c r="M146" s="35" t="s">
        <v>1275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800</v>
      </c>
      <c r="Y146" s="35">
        <v>0</v>
      </c>
      <c r="Z146" s="35">
        <v>0</v>
      </c>
      <c r="AA146" s="35">
        <v>0</v>
      </c>
      <c r="AB146" s="35">
        <v>0</v>
      </c>
      <c r="AC146" s="35">
        <v>5</v>
      </c>
      <c r="AD146" s="35">
        <v>0</v>
      </c>
      <c r="AE146" s="35">
        <v>0</v>
      </c>
      <c r="AF146" s="35">
        <v>0</v>
      </c>
      <c r="AG146" s="35">
        <v>40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f t="shared" si="10"/>
        <v>0</v>
      </c>
      <c r="AQ146" s="35">
        <f t="shared" si="11"/>
        <v>1278</v>
      </c>
      <c r="AR146" s="35">
        <v>12</v>
      </c>
      <c r="AS146" s="35">
        <v>0</v>
      </c>
      <c r="AT146" s="35">
        <v>100</v>
      </c>
      <c r="AU146" s="35">
        <v>53162375</v>
      </c>
      <c r="AV146" s="35">
        <v>11292976</v>
      </c>
      <c r="AW146" s="35">
        <v>64455351</v>
      </c>
      <c r="AX146" s="35">
        <v>1611383.7749999999</v>
      </c>
      <c r="AY146" s="63" t="s">
        <v>615</v>
      </c>
      <c r="AZ146" s="35" t="str">
        <f t="shared" si="12"/>
        <v>PELIMPAHAN</v>
      </c>
      <c r="BA146" s="131">
        <v>44602</v>
      </c>
      <c r="BB146" s="131">
        <v>44691</v>
      </c>
    </row>
    <row r="147" spans="1:54">
      <c r="A147" s="124">
        <v>146</v>
      </c>
      <c r="B147" s="35" t="s">
        <v>360</v>
      </c>
      <c r="C147" s="35" t="s">
        <v>1718</v>
      </c>
      <c r="D147" s="35" t="s">
        <v>1131</v>
      </c>
      <c r="E147" s="35" t="s">
        <v>1131</v>
      </c>
      <c r="F147" s="35" t="s">
        <v>1131</v>
      </c>
      <c r="G147" s="35" t="s">
        <v>1131</v>
      </c>
      <c r="H147" s="35" t="s">
        <v>1658</v>
      </c>
      <c r="J147" s="124" t="str">
        <f>IFERROR(VLOOKUP(M147,'Tabel Reporting SAP'!O:AF,18,0),"")</f>
        <v/>
      </c>
      <c r="K147" s="35" t="s">
        <v>19</v>
      </c>
      <c r="L147" s="35" t="s">
        <v>1067</v>
      </c>
      <c r="M147" s="35" t="s">
        <v>1276</v>
      </c>
      <c r="N147" s="35">
        <v>0</v>
      </c>
      <c r="O147" s="35">
        <v>1643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I147" s="35">
        <v>0</v>
      </c>
      <c r="AJ147" s="35">
        <v>0</v>
      </c>
      <c r="AK147" s="35">
        <v>0</v>
      </c>
      <c r="AL147" s="35">
        <v>1</v>
      </c>
      <c r="AM147" s="35">
        <v>0</v>
      </c>
      <c r="AN147" s="35">
        <v>0</v>
      </c>
      <c r="AO147" s="35">
        <v>1</v>
      </c>
      <c r="AP147" s="35">
        <f t="shared" si="10"/>
        <v>1643</v>
      </c>
      <c r="AQ147" s="35">
        <f t="shared" si="11"/>
        <v>800</v>
      </c>
      <c r="AR147" s="35">
        <v>1</v>
      </c>
      <c r="AS147" s="35">
        <v>0</v>
      </c>
      <c r="AT147" s="35">
        <v>0</v>
      </c>
      <c r="AU147" s="35">
        <v>69589341</v>
      </c>
      <c r="AV147" s="35">
        <v>30714302</v>
      </c>
      <c r="AW147" s="35">
        <v>100303643</v>
      </c>
      <c r="AX147" s="35" t="e">
        <v>#DIV/0!</v>
      </c>
      <c r="AY147" s="63" t="s">
        <v>615</v>
      </c>
      <c r="AZ147" s="35" t="str">
        <f t="shared" si="12"/>
        <v>PELIMPAHAN</v>
      </c>
      <c r="BA147" s="131">
        <v>44602</v>
      </c>
      <c r="BB147" s="131">
        <v>44691</v>
      </c>
    </row>
    <row r="148" spans="1:54">
      <c r="A148" s="124">
        <v>147</v>
      </c>
      <c r="B148" s="35" t="s">
        <v>360</v>
      </c>
      <c r="C148" s="35" t="s">
        <v>1718</v>
      </c>
      <c r="D148" s="35" t="s">
        <v>1131</v>
      </c>
      <c r="E148" s="35" t="s">
        <v>1131</v>
      </c>
      <c r="F148" s="35" t="s">
        <v>1131</v>
      </c>
      <c r="G148" s="35" t="s">
        <v>1131</v>
      </c>
      <c r="H148" s="35" t="s">
        <v>1658</v>
      </c>
      <c r="J148" s="124" t="str">
        <f>IFERROR(VLOOKUP(M148,'Tabel Reporting SAP'!O:AF,18,0),"")</f>
        <v/>
      </c>
      <c r="K148" s="35" t="s">
        <v>19</v>
      </c>
      <c r="L148" s="35" t="s">
        <v>1067</v>
      </c>
      <c r="M148" s="35" t="s">
        <v>1277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2787</v>
      </c>
      <c r="X148" s="35">
        <v>10572</v>
      </c>
      <c r="Y148" s="35">
        <v>0</v>
      </c>
      <c r="Z148" s="35">
        <v>0</v>
      </c>
      <c r="AA148" s="35">
        <v>0</v>
      </c>
      <c r="AB148" s="35">
        <v>0</v>
      </c>
      <c r="AC148" s="35">
        <v>26</v>
      </c>
      <c r="AD148" s="35">
        <v>0</v>
      </c>
      <c r="AE148" s="35">
        <v>0</v>
      </c>
      <c r="AF148" s="35">
        <v>0</v>
      </c>
      <c r="AG148" s="35">
        <v>208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0</v>
      </c>
      <c r="AO148" s="35">
        <v>0</v>
      </c>
      <c r="AP148" s="35">
        <f t="shared" si="10"/>
        <v>0</v>
      </c>
      <c r="AQ148" s="35">
        <f t="shared" si="11"/>
        <v>0</v>
      </c>
      <c r="AR148" s="35">
        <v>108</v>
      </c>
      <c r="AS148" s="35">
        <v>0</v>
      </c>
      <c r="AT148" s="35">
        <v>1669.8999999999999</v>
      </c>
      <c r="AU148" s="35">
        <v>582657542</v>
      </c>
      <c r="AV148" s="35">
        <v>134687650</v>
      </c>
      <c r="AW148" s="35">
        <v>717345192</v>
      </c>
      <c r="AX148" s="35">
        <v>3448774.9615384615</v>
      </c>
      <c r="AY148" s="35" t="s">
        <v>615</v>
      </c>
      <c r="AZ148" s="35" t="str">
        <f t="shared" si="12"/>
        <v>PELIMPAHAN</v>
      </c>
      <c r="BA148" s="131">
        <v>44602</v>
      </c>
      <c r="BB148" s="131">
        <v>44691</v>
      </c>
    </row>
    <row r="149" spans="1:54">
      <c r="A149" s="124">
        <v>148</v>
      </c>
      <c r="B149" s="35" t="s">
        <v>360</v>
      </c>
      <c r="C149" s="35" t="s">
        <v>1718</v>
      </c>
      <c r="D149" s="35" t="s">
        <v>1131</v>
      </c>
      <c r="E149" s="35" t="s">
        <v>1131</v>
      </c>
      <c r="F149" s="35" t="s">
        <v>1131</v>
      </c>
      <c r="G149" s="35" t="s">
        <v>1131</v>
      </c>
      <c r="H149" s="35" t="s">
        <v>1658</v>
      </c>
      <c r="J149" s="124" t="str">
        <f>IFERROR(VLOOKUP(M149,'Tabel Reporting SAP'!O:AF,18,0),"")</f>
        <v/>
      </c>
      <c r="K149" s="35" t="s">
        <v>19</v>
      </c>
      <c r="L149" s="35" t="s">
        <v>1070</v>
      </c>
      <c r="M149" s="35" t="s">
        <v>1278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1207</v>
      </c>
      <c r="X149" s="35">
        <v>2210</v>
      </c>
      <c r="Y149" s="35">
        <v>0</v>
      </c>
      <c r="Z149" s="35">
        <v>0</v>
      </c>
      <c r="AA149" s="35">
        <v>0</v>
      </c>
      <c r="AB149" s="35">
        <v>0</v>
      </c>
      <c r="AC149" s="35">
        <v>15</v>
      </c>
      <c r="AD149" s="35">
        <v>0</v>
      </c>
      <c r="AE149" s="35">
        <v>0</v>
      </c>
      <c r="AF149" s="35">
        <v>0</v>
      </c>
      <c r="AG149" s="35">
        <v>120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f t="shared" si="10"/>
        <v>0</v>
      </c>
      <c r="AQ149" s="35">
        <f t="shared" si="11"/>
        <v>13359</v>
      </c>
      <c r="AR149" s="35">
        <v>36</v>
      </c>
      <c r="AS149" s="35">
        <v>0</v>
      </c>
      <c r="AT149" s="35">
        <v>427.20000000000005</v>
      </c>
      <c r="AU149" s="35">
        <v>186019856</v>
      </c>
      <c r="AV149" s="35">
        <v>43080823</v>
      </c>
      <c r="AW149" s="35">
        <v>229100679</v>
      </c>
      <c r="AX149" s="35">
        <v>1909172.325</v>
      </c>
      <c r="AY149" s="63" t="s">
        <v>615</v>
      </c>
      <c r="AZ149" s="35" t="str">
        <f t="shared" si="12"/>
        <v>PELIMPAHAN</v>
      </c>
      <c r="BA149" s="131">
        <v>44602</v>
      </c>
      <c r="BB149" s="131">
        <v>44691</v>
      </c>
    </row>
    <row r="150" spans="1:54">
      <c r="A150" s="124">
        <v>149</v>
      </c>
      <c r="B150" s="35" t="s">
        <v>360</v>
      </c>
      <c r="C150" s="35" t="s">
        <v>1718</v>
      </c>
      <c r="D150" s="35" t="s">
        <v>1131</v>
      </c>
      <c r="E150" s="35" t="s">
        <v>1131</v>
      </c>
      <c r="F150" s="35" t="s">
        <v>1131</v>
      </c>
      <c r="G150" s="35" t="s">
        <v>1131</v>
      </c>
      <c r="H150" s="35" t="s">
        <v>1658</v>
      </c>
      <c r="J150" s="124" t="str">
        <f>IFERROR(VLOOKUP(M150,'Tabel Reporting SAP'!O:AF,18,0),"")</f>
        <v/>
      </c>
      <c r="K150" s="35" t="s">
        <v>19</v>
      </c>
      <c r="L150" s="35" t="s">
        <v>1068</v>
      </c>
      <c r="M150" s="35" t="s">
        <v>1279</v>
      </c>
      <c r="N150" s="35">
        <v>0</v>
      </c>
      <c r="O150" s="35">
        <v>0</v>
      </c>
      <c r="P150" s="35">
        <v>0</v>
      </c>
      <c r="Q150" s="35">
        <v>0</v>
      </c>
      <c r="R150" s="35">
        <v>100</v>
      </c>
      <c r="S150" s="35">
        <v>0</v>
      </c>
      <c r="T150" s="35">
        <v>0</v>
      </c>
      <c r="U150" s="35">
        <v>0</v>
      </c>
      <c r="V150" s="35">
        <v>0</v>
      </c>
      <c r="W150" s="35">
        <v>6210</v>
      </c>
      <c r="X150" s="35">
        <v>5608</v>
      </c>
      <c r="Y150" s="35">
        <v>0</v>
      </c>
      <c r="Z150" s="35">
        <v>0</v>
      </c>
      <c r="AA150" s="35">
        <v>0</v>
      </c>
      <c r="AB150" s="35">
        <v>0</v>
      </c>
      <c r="AC150" s="35">
        <v>67</v>
      </c>
      <c r="AD150" s="35">
        <v>0</v>
      </c>
      <c r="AE150" s="35">
        <v>0</v>
      </c>
      <c r="AF150" s="35">
        <v>0</v>
      </c>
      <c r="AG150" s="35">
        <v>536</v>
      </c>
      <c r="AI150" s="35">
        <v>0</v>
      </c>
      <c r="AJ150" s="35">
        <v>0</v>
      </c>
      <c r="AK150" s="35">
        <v>0</v>
      </c>
      <c r="AL150" s="35">
        <v>0</v>
      </c>
      <c r="AM150" s="35">
        <v>1</v>
      </c>
      <c r="AN150" s="35">
        <v>0</v>
      </c>
      <c r="AO150" s="35">
        <v>1</v>
      </c>
      <c r="AP150" s="35">
        <f t="shared" si="10"/>
        <v>100</v>
      </c>
      <c r="AQ150" s="35">
        <f t="shared" si="11"/>
        <v>3417</v>
      </c>
      <c r="AR150" s="35">
        <v>151</v>
      </c>
      <c r="AS150" s="35">
        <v>0</v>
      </c>
      <c r="AT150" s="35">
        <v>1477.3</v>
      </c>
      <c r="AU150" s="35">
        <v>762775900</v>
      </c>
      <c r="AV150" s="35">
        <v>158075422</v>
      </c>
      <c r="AW150" s="35">
        <v>920851322</v>
      </c>
      <c r="AX150" s="35">
        <v>1718006.1977611941</v>
      </c>
      <c r="AY150" s="63" t="s">
        <v>615</v>
      </c>
      <c r="AZ150" s="35" t="str">
        <f t="shared" si="12"/>
        <v>PELIMPAHAN</v>
      </c>
      <c r="BA150" s="131">
        <v>44602</v>
      </c>
      <c r="BB150" s="131">
        <v>44691</v>
      </c>
    </row>
    <row r="151" spans="1:54">
      <c r="A151" s="124">
        <v>156</v>
      </c>
      <c r="B151" s="35" t="s">
        <v>1129</v>
      </c>
      <c r="C151" s="35" t="s">
        <v>1718</v>
      </c>
      <c r="D151" s="35" t="s">
        <v>1131</v>
      </c>
      <c r="E151" s="35" t="s">
        <v>1131</v>
      </c>
      <c r="F151" s="35" t="s">
        <v>1131</v>
      </c>
      <c r="G151" s="35" t="s">
        <v>1131</v>
      </c>
      <c r="H151" s="35" t="s">
        <v>1659</v>
      </c>
      <c r="I151" s="35" t="s">
        <v>1662</v>
      </c>
      <c r="J151" s="124" t="str">
        <f>IFERROR(VLOOKUP(M151,'Tabel Reporting SAP'!O:AF,18,0),"")</f>
        <v>PO</v>
      </c>
      <c r="K151" s="35" t="s">
        <v>10</v>
      </c>
      <c r="L151" s="35" t="s">
        <v>1080</v>
      </c>
      <c r="M151" s="35" t="s">
        <v>1286</v>
      </c>
      <c r="N151" s="35">
        <v>0</v>
      </c>
      <c r="O151" s="35">
        <v>0</v>
      </c>
      <c r="P151" s="35">
        <v>0</v>
      </c>
      <c r="Q151" s="35">
        <v>9000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250</v>
      </c>
      <c r="AG151" s="35">
        <v>0</v>
      </c>
      <c r="AI151" s="35" t="s">
        <v>1531</v>
      </c>
      <c r="AJ151" s="35">
        <v>0</v>
      </c>
      <c r="AK151" s="35">
        <v>0</v>
      </c>
      <c r="AL151" s="35">
        <v>0</v>
      </c>
      <c r="AM151" s="35">
        <v>1</v>
      </c>
      <c r="AN151" s="35">
        <v>0</v>
      </c>
      <c r="AO151" s="35">
        <v>1</v>
      </c>
      <c r="AP151" s="35">
        <f t="shared" si="10"/>
        <v>9000</v>
      </c>
      <c r="AQ151" s="35">
        <f t="shared" si="11"/>
        <v>11818</v>
      </c>
      <c r="AR151" s="35">
        <v>15</v>
      </c>
      <c r="AS151" s="35">
        <v>0</v>
      </c>
      <c r="AT151" s="35">
        <v>0</v>
      </c>
      <c r="AU151" s="35">
        <v>455550773</v>
      </c>
      <c r="AV151" s="35">
        <v>97963934</v>
      </c>
      <c r="AW151" s="35">
        <v>553514707</v>
      </c>
      <c r="AX151" s="35" t="e">
        <v>#DIV/0!</v>
      </c>
      <c r="AY151" s="63" t="s">
        <v>615</v>
      </c>
      <c r="AZ151" s="35" t="str">
        <f t="shared" si="12"/>
        <v>PO/SP</v>
      </c>
      <c r="BA151" s="131">
        <v>44643</v>
      </c>
      <c r="BB151" s="131">
        <v>44703</v>
      </c>
    </row>
    <row r="152" spans="1:54">
      <c r="A152" s="124">
        <v>157</v>
      </c>
      <c r="B152" s="35" t="s">
        <v>1129</v>
      </c>
      <c r="C152" s="35" t="s">
        <v>1718</v>
      </c>
      <c r="D152" s="35" t="s">
        <v>1131</v>
      </c>
      <c r="E152" s="35" t="s">
        <v>1131</v>
      </c>
      <c r="F152" s="35" t="s">
        <v>1131</v>
      </c>
      <c r="G152" s="35" t="s">
        <v>1131</v>
      </c>
      <c r="H152" s="35" t="s">
        <v>1659</v>
      </c>
      <c r="I152" s="35" t="s">
        <v>1662</v>
      </c>
      <c r="J152" s="124" t="str">
        <f>IFERROR(VLOOKUP(M152,'Tabel Reporting SAP'!O:AF,18,0),"")</f>
        <v>PO</v>
      </c>
      <c r="K152" s="35" t="s">
        <v>10</v>
      </c>
      <c r="L152" s="35" t="s">
        <v>1081</v>
      </c>
      <c r="M152" s="35" t="s">
        <v>1287</v>
      </c>
      <c r="N152" s="35">
        <v>0</v>
      </c>
      <c r="O152" s="35">
        <v>0</v>
      </c>
      <c r="P152" s="35">
        <v>6211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180</v>
      </c>
      <c r="AG152" s="35">
        <v>0</v>
      </c>
      <c r="AI152" s="35" t="s">
        <v>1532</v>
      </c>
      <c r="AJ152" s="35">
        <v>0</v>
      </c>
      <c r="AK152" s="35">
        <v>0</v>
      </c>
      <c r="AL152" s="35">
        <v>0</v>
      </c>
      <c r="AM152" s="35">
        <v>1</v>
      </c>
      <c r="AN152" s="35">
        <v>0</v>
      </c>
      <c r="AO152" s="35">
        <v>1</v>
      </c>
      <c r="AP152" s="35">
        <f t="shared" si="10"/>
        <v>6211</v>
      </c>
      <c r="AQ152" s="35">
        <f t="shared" si="11"/>
        <v>0</v>
      </c>
      <c r="AR152" s="35">
        <v>43</v>
      </c>
      <c r="AS152" s="35">
        <v>0</v>
      </c>
      <c r="AT152" s="35">
        <v>0</v>
      </c>
      <c r="AU152" s="35">
        <v>303798653</v>
      </c>
      <c r="AV152" s="35">
        <v>79883967</v>
      </c>
      <c r="AW152" s="35">
        <v>383682620</v>
      </c>
      <c r="AX152" s="35" t="e">
        <v>#DIV/0!</v>
      </c>
      <c r="AY152" s="63" t="s">
        <v>615</v>
      </c>
      <c r="AZ152" s="35" t="str">
        <f t="shared" si="12"/>
        <v>PO/SP</v>
      </c>
      <c r="BA152" s="131">
        <v>44637</v>
      </c>
      <c r="BB152" s="131">
        <v>44697</v>
      </c>
    </row>
    <row r="153" spans="1:54">
      <c r="A153" s="124">
        <v>158</v>
      </c>
      <c r="B153" s="35" t="s">
        <v>360</v>
      </c>
      <c r="C153" s="35" t="s">
        <v>1718</v>
      </c>
      <c r="D153" s="35" t="s">
        <v>1131</v>
      </c>
      <c r="E153" s="35" t="s">
        <v>1131</v>
      </c>
      <c r="F153" s="35" t="s">
        <v>1131</v>
      </c>
      <c r="G153" s="35" t="s">
        <v>1131</v>
      </c>
      <c r="H153" s="35" t="s">
        <v>1659</v>
      </c>
      <c r="I153" s="35" t="s">
        <v>1663</v>
      </c>
      <c r="J153" s="124" t="str">
        <f>IFERROR(VLOOKUP(M153,'Tabel Reporting SAP'!O:AF,18,0),"")</f>
        <v>PO</v>
      </c>
      <c r="K153" s="35" t="s">
        <v>10</v>
      </c>
      <c r="L153" s="35" t="s">
        <v>303</v>
      </c>
      <c r="M153" s="35" t="s">
        <v>1288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50</v>
      </c>
      <c r="T153" s="35">
        <v>0</v>
      </c>
      <c r="U153" s="35">
        <v>0</v>
      </c>
      <c r="V153" s="35">
        <v>0</v>
      </c>
      <c r="W153" s="35">
        <v>9700</v>
      </c>
      <c r="X153" s="35">
        <v>3800</v>
      </c>
      <c r="Y153" s="35">
        <v>0</v>
      </c>
      <c r="Z153" s="35">
        <v>0</v>
      </c>
      <c r="AA153" s="35">
        <v>0</v>
      </c>
      <c r="AB153" s="35">
        <v>0</v>
      </c>
      <c r="AC153" s="35">
        <v>72</v>
      </c>
      <c r="AD153" s="35">
        <v>0</v>
      </c>
      <c r="AE153" s="35">
        <v>3</v>
      </c>
      <c r="AF153" s="35">
        <v>20</v>
      </c>
      <c r="AG153" s="35">
        <v>576</v>
      </c>
      <c r="AI153" s="35" t="s">
        <v>1533</v>
      </c>
      <c r="AJ153" s="35">
        <v>0</v>
      </c>
      <c r="AK153" s="35">
        <v>0</v>
      </c>
      <c r="AL153" s="35">
        <v>0</v>
      </c>
      <c r="AM153" s="35">
        <v>1</v>
      </c>
      <c r="AN153" s="35">
        <v>0</v>
      </c>
      <c r="AO153" s="35">
        <v>1</v>
      </c>
      <c r="AP153" s="35">
        <f t="shared" si="10"/>
        <v>50</v>
      </c>
      <c r="AQ153" s="35">
        <f t="shared" si="11"/>
        <v>0</v>
      </c>
      <c r="AR153" s="35">
        <v>235</v>
      </c>
      <c r="AS153" s="35">
        <v>0</v>
      </c>
      <c r="AT153" s="35">
        <v>1687.5</v>
      </c>
      <c r="AU153" s="35">
        <v>997949460</v>
      </c>
      <c r="AV153" s="35">
        <v>189734994</v>
      </c>
      <c r="AW153" s="35">
        <v>1187684454</v>
      </c>
      <c r="AX153" s="35">
        <v>2061952.1770833333</v>
      </c>
      <c r="AY153" s="35" t="s">
        <v>615</v>
      </c>
      <c r="AZ153" s="35" t="str">
        <f t="shared" si="12"/>
        <v>PO/SP</v>
      </c>
      <c r="BA153" s="131">
        <v>44632</v>
      </c>
      <c r="BB153" s="131">
        <v>44692</v>
      </c>
    </row>
    <row r="154" spans="1:54">
      <c r="A154" s="124">
        <v>159</v>
      </c>
      <c r="B154" s="35" t="s">
        <v>360</v>
      </c>
      <c r="C154" s="35" t="s">
        <v>1718</v>
      </c>
      <c r="D154" s="35" t="s">
        <v>1131</v>
      </c>
      <c r="E154" s="35" t="s">
        <v>1131</v>
      </c>
      <c r="F154" s="35" t="s">
        <v>1131</v>
      </c>
      <c r="G154" s="35" t="s">
        <v>1131</v>
      </c>
      <c r="H154" s="35" t="s">
        <v>1659</v>
      </c>
      <c r="I154" s="35" t="s">
        <v>1663</v>
      </c>
      <c r="J154" s="124" t="str">
        <f>IFERROR(VLOOKUP(M154,'Tabel Reporting SAP'!O:AF,18,0),"")</f>
        <v>PO</v>
      </c>
      <c r="K154" s="35" t="s">
        <v>10</v>
      </c>
      <c r="L154" s="35" t="s">
        <v>1082</v>
      </c>
      <c r="M154" s="35" t="s">
        <v>1289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50</v>
      </c>
      <c r="T154" s="35">
        <v>0</v>
      </c>
      <c r="U154" s="35">
        <v>0</v>
      </c>
      <c r="V154" s="35">
        <v>0</v>
      </c>
      <c r="W154" s="35">
        <v>18983</v>
      </c>
      <c r="X154" s="35">
        <v>6739</v>
      </c>
      <c r="Y154" s="35">
        <v>0</v>
      </c>
      <c r="Z154" s="35">
        <v>0</v>
      </c>
      <c r="AA154" s="35">
        <v>0</v>
      </c>
      <c r="AB154" s="35">
        <v>0</v>
      </c>
      <c r="AC154" s="35">
        <v>68</v>
      </c>
      <c r="AD154" s="35">
        <v>0</v>
      </c>
      <c r="AE154" s="35">
        <v>4</v>
      </c>
      <c r="AF154" s="35">
        <v>487</v>
      </c>
      <c r="AG154" s="35">
        <v>544</v>
      </c>
      <c r="AI154" s="35" t="s">
        <v>1534</v>
      </c>
      <c r="AJ154" s="35">
        <v>0</v>
      </c>
      <c r="AK154" s="35">
        <v>0</v>
      </c>
      <c r="AL154" s="35">
        <v>0</v>
      </c>
      <c r="AM154" s="35">
        <v>1</v>
      </c>
      <c r="AN154" s="35">
        <v>0</v>
      </c>
      <c r="AO154" s="35">
        <v>1</v>
      </c>
      <c r="AP154" s="35">
        <f t="shared" si="10"/>
        <v>50</v>
      </c>
      <c r="AQ154" s="35">
        <f t="shared" si="11"/>
        <v>13500</v>
      </c>
      <c r="AR154" s="35">
        <v>129</v>
      </c>
      <c r="AS154" s="35">
        <v>0</v>
      </c>
      <c r="AT154" s="35">
        <v>3215.2999999999997</v>
      </c>
      <c r="AU154" s="35">
        <v>1097138828</v>
      </c>
      <c r="AV154" s="35">
        <v>240423261</v>
      </c>
      <c r="AW154" s="35">
        <v>1337562089</v>
      </c>
      <c r="AX154" s="35">
        <v>2458753.8400735296</v>
      </c>
      <c r="AY154" s="35" t="s">
        <v>615</v>
      </c>
      <c r="AZ154" s="35" t="str">
        <f t="shared" si="12"/>
        <v>PO/SP</v>
      </c>
      <c r="BA154" s="131">
        <v>44639</v>
      </c>
      <c r="BB154" s="131">
        <v>44699</v>
      </c>
    </row>
    <row r="155" spans="1:54">
      <c r="A155" s="124">
        <v>160</v>
      </c>
      <c r="B155" s="35" t="s">
        <v>360</v>
      </c>
      <c r="C155" s="35" t="s">
        <v>1718</v>
      </c>
      <c r="D155" s="35" t="s">
        <v>1131</v>
      </c>
      <c r="E155" s="35" t="s">
        <v>1131</v>
      </c>
      <c r="F155" s="35" t="s">
        <v>1131</v>
      </c>
      <c r="G155" s="35" t="s">
        <v>1131</v>
      </c>
      <c r="H155" s="35" t="s">
        <v>1659</v>
      </c>
      <c r="I155" s="35" t="s">
        <v>1663</v>
      </c>
      <c r="J155" s="124" t="str">
        <f>IFERROR(VLOOKUP(M155,'Tabel Reporting SAP'!O:AF,18,0),"")</f>
        <v>PO</v>
      </c>
      <c r="K155" s="35" t="s">
        <v>10</v>
      </c>
      <c r="L155" s="35" t="s">
        <v>303</v>
      </c>
      <c r="M155" s="35" t="s">
        <v>1290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607</v>
      </c>
      <c r="Y155" s="35">
        <v>0</v>
      </c>
      <c r="Z155" s="35">
        <v>0</v>
      </c>
      <c r="AA155" s="35">
        <v>0</v>
      </c>
      <c r="AB155" s="35">
        <v>0</v>
      </c>
      <c r="AC155" s="35">
        <v>3</v>
      </c>
      <c r="AD155" s="35">
        <v>0</v>
      </c>
      <c r="AE155" s="35">
        <v>0</v>
      </c>
      <c r="AF155" s="35">
        <v>2</v>
      </c>
      <c r="AG155" s="35">
        <v>24</v>
      </c>
      <c r="AI155" s="35" t="s">
        <v>1535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f t="shared" si="10"/>
        <v>0</v>
      </c>
      <c r="AQ155" s="35">
        <f t="shared" si="11"/>
        <v>25722</v>
      </c>
      <c r="AR155" s="35">
        <v>14</v>
      </c>
      <c r="AS155" s="35">
        <v>0</v>
      </c>
      <c r="AT155" s="35">
        <v>75.899999999999991</v>
      </c>
      <c r="AU155" s="35">
        <v>47341483</v>
      </c>
      <c r="AV155" s="35">
        <v>8317197</v>
      </c>
      <c r="AW155" s="35">
        <v>55658680</v>
      </c>
      <c r="AX155" s="35">
        <v>2319111.6666666665</v>
      </c>
      <c r="AY155" s="35" t="s">
        <v>615</v>
      </c>
      <c r="AZ155" s="35" t="str">
        <f t="shared" si="12"/>
        <v>PO/SP</v>
      </c>
      <c r="BA155" s="131">
        <v>44641</v>
      </c>
      <c r="BB155" s="131">
        <v>44701</v>
      </c>
    </row>
    <row r="156" spans="1:54">
      <c r="A156" s="124">
        <v>161</v>
      </c>
      <c r="B156" s="35" t="s">
        <v>360</v>
      </c>
      <c r="C156" s="35" t="s">
        <v>1718</v>
      </c>
      <c r="D156" s="35" t="s">
        <v>1131</v>
      </c>
      <c r="E156" s="35" t="s">
        <v>1131</v>
      </c>
      <c r="F156" s="35" t="s">
        <v>1131</v>
      </c>
      <c r="G156" s="35" t="s">
        <v>1131</v>
      </c>
      <c r="H156" s="35" t="s">
        <v>1659</v>
      </c>
      <c r="I156" s="35" t="s">
        <v>1663</v>
      </c>
      <c r="J156" s="124" t="str">
        <f>IFERROR(VLOOKUP(M156,'Tabel Reporting SAP'!O:AF,18,0),"")</f>
        <v>PO</v>
      </c>
      <c r="K156" s="35" t="s">
        <v>10</v>
      </c>
      <c r="L156" s="35" t="s">
        <v>1081</v>
      </c>
      <c r="M156" s="35" t="s">
        <v>1291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8127</v>
      </c>
      <c r="X156" s="35">
        <v>5573</v>
      </c>
      <c r="Y156" s="35">
        <v>0</v>
      </c>
      <c r="Z156" s="35">
        <v>0</v>
      </c>
      <c r="AA156" s="35">
        <v>0</v>
      </c>
      <c r="AB156" s="35">
        <v>0</v>
      </c>
      <c r="AC156" s="35">
        <v>49</v>
      </c>
      <c r="AD156" s="35">
        <v>0</v>
      </c>
      <c r="AE156" s="35">
        <v>4</v>
      </c>
      <c r="AF156" s="35">
        <v>30</v>
      </c>
      <c r="AG156" s="35">
        <v>392</v>
      </c>
      <c r="AI156" s="35" t="s">
        <v>1081</v>
      </c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f t="shared" si="10"/>
        <v>0</v>
      </c>
      <c r="AQ156" s="35">
        <f t="shared" si="11"/>
        <v>607</v>
      </c>
      <c r="AR156" s="35">
        <v>210</v>
      </c>
      <c r="AS156" s="35">
        <v>0</v>
      </c>
      <c r="AT156" s="35">
        <v>1712.5</v>
      </c>
      <c r="AU156" s="35">
        <v>886417718</v>
      </c>
      <c r="AV156" s="35">
        <v>153521902</v>
      </c>
      <c r="AW156" s="35">
        <v>1039939620</v>
      </c>
      <c r="AX156" s="35">
        <v>2652907.1938775512</v>
      </c>
      <c r="AY156" s="35" t="s">
        <v>615</v>
      </c>
      <c r="AZ156" s="35" t="str">
        <f t="shared" si="12"/>
        <v>PO/SP</v>
      </c>
      <c r="BA156" s="131">
        <v>44645</v>
      </c>
      <c r="BB156" s="131">
        <v>44705</v>
      </c>
    </row>
    <row r="157" spans="1:54">
      <c r="A157" s="124">
        <v>162</v>
      </c>
      <c r="B157" s="35" t="s">
        <v>360</v>
      </c>
      <c r="C157" s="35" t="s">
        <v>1718</v>
      </c>
      <c r="D157" s="35" t="s">
        <v>1131</v>
      </c>
      <c r="E157" s="35" t="s">
        <v>1131</v>
      </c>
      <c r="F157" s="35" t="s">
        <v>1131</v>
      </c>
      <c r="G157" s="35" t="s">
        <v>1131</v>
      </c>
      <c r="H157" s="35" t="s">
        <v>1659</v>
      </c>
      <c r="I157" s="35" t="s">
        <v>1663</v>
      </c>
      <c r="J157" s="124" t="str">
        <f>IFERROR(VLOOKUP(M157,'Tabel Reporting SAP'!O:AF,18,0),"")</f>
        <v>PO</v>
      </c>
      <c r="K157" s="35" t="s">
        <v>10</v>
      </c>
      <c r="L157" s="35" t="s">
        <v>1080</v>
      </c>
      <c r="M157" s="35" t="s">
        <v>1292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5242</v>
      </c>
      <c r="X157" s="35">
        <v>8484</v>
      </c>
      <c r="Y157" s="35">
        <v>0</v>
      </c>
      <c r="Z157" s="35">
        <v>0</v>
      </c>
      <c r="AA157" s="35">
        <v>0</v>
      </c>
      <c r="AB157" s="35">
        <v>0</v>
      </c>
      <c r="AC157" s="35">
        <v>64</v>
      </c>
      <c r="AD157" s="35">
        <v>0</v>
      </c>
      <c r="AE157" s="35">
        <v>5</v>
      </c>
      <c r="AF157" s="35">
        <v>114</v>
      </c>
      <c r="AG157" s="35">
        <v>512</v>
      </c>
      <c r="AI157" s="35" t="s">
        <v>1536</v>
      </c>
      <c r="AJ157" s="35">
        <v>0</v>
      </c>
      <c r="AK157" s="35">
        <v>0</v>
      </c>
      <c r="AL157" s="35">
        <v>0</v>
      </c>
      <c r="AM157" s="35">
        <v>0</v>
      </c>
      <c r="AN157" s="35">
        <v>0</v>
      </c>
      <c r="AO157" s="35">
        <v>0</v>
      </c>
      <c r="AP157" s="35">
        <f t="shared" si="10"/>
        <v>0</v>
      </c>
      <c r="AQ157" s="35">
        <f t="shared" si="11"/>
        <v>13700</v>
      </c>
      <c r="AR157" s="35">
        <v>148</v>
      </c>
      <c r="AS157" s="35">
        <v>0</v>
      </c>
      <c r="AT157" s="35">
        <v>1715.8</v>
      </c>
      <c r="AU157" s="35">
        <v>763950988</v>
      </c>
      <c r="AV157" s="35">
        <v>146939636</v>
      </c>
      <c r="AW157" s="35">
        <v>910890624</v>
      </c>
      <c r="AX157" s="35">
        <v>1779083.25</v>
      </c>
      <c r="AY157" s="35" t="s">
        <v>615</v>
      </c>
      <c r="AZ157" s="35" t="str">
        <f t="shared" si="12"/>
        <v>PO/SP</v>
      </c>
      <c r="BA157" s="131">
        <v>44624</v>
      </c>
      <c r="BB157" s="131">
        <v>44684</v>
      </c>
    </row>
    <row r="158" spans="1:54">
      <c r="A158" s="124">
        <v>163</v>
      </c>
      <c r="B158" s="35" t="s">
        <v>360</v>
      </c>
      <c r="C158" s="35" t="s">
        <v>1718</v>
      </c>
      <c r="D158" s="35" t="s">
        <v>1131</v>
      </c>
      <c r="E158" s="35" t="s">
        <v>1131</v>
      </c>
      <c r="F158" s="35" t="s">
        <v>1131</v>
      </c>
      <c r="G158" s="35" t="s">
        <v>1131</v>
      </c>
      <c r="H158" s="35" t="s">
        <v>1659</v>
      </c>
      <c r="I158" s="35" t="s">
        <v>1663</v>
      </c>
      <c r="J158" s="124" t="str">
        <f>IFERROR(VLOOKUP(M158,'Tabel Reporting SAP'!O:AF,18,0),"")</f>
        <v>PO</v>
      </c>
      <c r="K158" s="35" t="s">
        <v>10</v>
      </c>
      <c r="L158" s="35" t="s">
        <v>1078</v>
      </c>
      <c r="M158" s="35" t="s">
        <v>1293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3931</v>
      </c>
      <c r="X158" s="35">
        <v>1850</v>
      </c>
      <c r="Y158" s="35">
        <v>0</v>
      </c>
      <c r="Z158" s="35">
        <v>0</v>
      </c>
      <c r="AA158" s="35">
        <v>0</v>
      </c>
      <c r="AB158" s="35">
        <v>0</v>
      </c>
      <c r="AC158" s="35">
        <v>27</v>
      </c>
      <c r="AD158" s="35">
        <v>0</v>
      </c>
      <c r="AE158" s="35">
        <v>2</v>
      </c>
      <c r="AF158" s="35">
        <v>0</v>
      </c>
      <c r="AG158" s="35">
        <v>216</v>
      </c>
      <c r="AI158" s="35" t="s">
        <v>1537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f t="shared" si="10"/>
        <v>0</v>
      </c>
      <c r="AQ158" s="35">
        <f t="shared" si="11"/>
        <v>13726</v>
      </c>
      <c r="AR158" s="35">
        <v>135</v>
      </c>
      <c r="AS158" s="35">
        <v>0</v>
      </c>
      <c r="AT158" s="35">
        <v>722.7</v>
      </c>
      <c r="AU158" s="35">
        <v>483273981</v>
      </c>
      <c r="AV158" s="35">
        <v>81196095</v>
      </c>
      <c r="AW158" s="35">
        <v>564470076</v>
      </c>
      <c r="AX158" s="35">
        <v>2613287.388888889</v>
      </c>
      <c r="AY158" s="35" t="s">
        <v>615</v>
      </c>
      <c r="AZ158" s="35" t="str">
        <f t="shared" si="12"/>
        <v>PO/SP</v>
      </c>
      <c r="BA158" s="131">
        <v>44638</v>
      </c>
      <c r="BB158" s="131">
        <v>44698</v>
      </c>
    </row>
    <row r="159" spans="1:54">
      <c r="A159" s="124">
        <v>164</v>
      </c>
      <c r="B159" s="35" t="s">
        <v>360</v>
      </c>
      <c r="C159" s="35" t="s">
        <v>1718</v>
      </c>
      <c r="D159" s="35" t="s">
        <v>1131</v>
      </c>
      <c r="E159" s="35" t="s">
        <v>1131</v>
      </c>
      <c r="F159" s="35" t="s">
        <v>1131</v>
      </c>
      <c r="G159" s="35" t="s">
        <v>1131</v>
      </c>
      <c r="H159" s="35" t="s">
        <v>1659</v>
      </c>
      <c r="I159" s="35" t="s">
        <v>1663</v>
      </c>
      <c r="J159" s="124" t="str">
        <f>IFERROR(VLOOKUP(M159,'Tabel Reporting SAP'!O:AF,18,0),"")</f>
        <v>PO</v>
      </c>
      <c r="K159" s="35" t="s">
        <v>10</v>
      </c>
      <c r="L159" s="35" t="s">
        <v>1078</v>
      </c>
      <c r="M159" s="35" t="s">
        <v>1294</v>
      </c>
      <c r="N159" s="35">
        <v>0</v>
      </c>
      <c r="O159" s="35">
        <v>0</v>
      </c>
      <c r="P159" s="35">
        <v>0</v>
      </c>
      <c r="Q159" s="35">
        <v>0</v>
      </c>
      <c r="R159" s="35">
        <v>50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900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50</v>
      </c>
      <c r="AG159" s="35">
        <v>0</v>
      </c>
      <c r="AI159" s="35" t="s">
        <v>1538</v>
      </c>
      <c r="AJ159" s="35">
        <v>0</v>
      </c>
      <c r="AK159" s="35">
        <v>0</v>
      </c>
      <c r="AL159" s="35">
        <v>1</v>
      </c>
      <c r="AM159" s="35">
        <v>0</v>
      </c>
      <c r="AN159" s="35">
        <v>0</v>
      </c>
      <c r="AO159" s="35">
        <v>1</v>
      </c>
      <c r="AP159" s="35">
        <f t="shared" si="10"/>
        <v>50</v>
      </c>
      <c r="AQ159" s="35">
        <f t="shared" si="11"/>
        <v>5781</v>
      </c>
      <c r="AR159" s="35">
        <v>0</v>
      </c>
      <c r="AS159" s="35">
        <v>0</v>
      </c>
      <c r="AT159" s="35">
        <v>112.5</v>
      </c>
      <c r="AU159" s="35">
        <v>42719354</v>
      </c>
      <c r="AV159" s="35">
        <v>28219904</v>
      </c>
      <c r="AW159" s="35">
        <v>70939258</v>
      </c>
      <c r="AX159" s="35" t="e">
        <v>#DIV/0!</v>
      </c>
      <c r="AY159" s="63" t="s">
        <v>615</v>
      </c>
      <c r="AZ159" s="35" t="str">
        <f t="shared" si="12"/>
        <v>PO/SP</v>
      </c>
      <c r="BA159" s="131">
        <v>44639</v>
      </c>
      <c r="BB159" s="131">
        <v>44699</v>
      </c>
    </row>
    <row r="160" spans="1:54">
      <c r="A160" s="124">
        <v>165</v>
      </c>
      <c r="B160" s="35" t="s">
        <v>360</v>
      </c>
      <c r="C160" s="35" t="s">
        <v>1718</v>
      </c>
      <c r="D160" s="35" t="s">
        <v>1131</v>
      </c>
      <c r="E160" s="35" t="s">
        <v>1131</v>
      </c>
      <c r="F160" s="35" t="s">
        <v>1131</v>
      </c>
      <c r="G160" s="35" t="s">
        <v>1131</v>
      </c>
      <c r="H160" s="35" t="s">
        <v>1664</v>
      </c>
      <c r="J160" s="124" t="str">
        <f>IFERROR(VLOOKUP(M160,'Tabel Reporting SAP'!O:AF,18,0),"")</f>
        <v/>
      </c>
      <c r="K160" s="35" t="s">
        <v>6</v>
      </c>
      <c r="L160" s="35" t="s">
        <v>1083</v>
      </c>
      <c r="M160" s="35" t="s">
        <v>1295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4234</v>
      </c>
      <c r="X160" s="35">
        <v>4157</v>
      </c>
      <c r="Y160" s="35">
        <v>0</v>
      </c>
      <c r="Z160" s="35">
        <v>0</v>
      </c>
      <c r="AA160" s="35">
        <v>0</v>
      </c>
      <c r="AB160" s="35">
        <v>0</v>
      </c>
      <c r="AC160" s="35">
        <v>21</v>
      </c>
      <c r="AD160" s="35">
        <v>1</v>
      </c>
      <c r="AE160" s="35">
        <v>0</v>
      </c>
      <c r="AF160" s="35">
        <v>82</v>
      </c>
      <c r="AG160" s="35">
        <v>184</v>
      </c>
      <c r="AI160" s="35" t="s">
        <v>1539</v>
      </c>
      <c r="AJ160" s="35">
        <v>0</v>
      </c>
      <c r="AK160" s="35">
        <v>0</v>
      </c>
      <c r="AL160" s="35">
        <v>0</v>
      </c>
      <c r="AM160" s="35">
        <v>0</v>
      </c>
      <c r="AN160" s="35">
        <v>0</v>
      </c>
      <c r="AO160" s="35">
        <v>0</v>
      </c>
      <c r="AP160" s="35">
        <f t="shared" si="10"/>
        <v>0</v>
      </c>
      <c r="AQ160" s="35">
        <f t="shared" si="11"/>
        <v>900</v>
      </c>
      <c r="AR160" s="35">
        <v>103</v>
      </c>
      <c r="AS160" s="35">
        <v>0</v>
      </c>
      <c r="AT160" s="35">
        <v>1048.8999999999999</v>
      </c>
      <c r="AU160" s="35">
        <v>466364164</v>
      </c>
      <c r="AV160" s="35">
        <v>84523052</v>
      </c>
      <c r="AW160" s="35">
        <v>550887216</v>
      </c>
      <c r="AX160" s="35">
        <v>2993952.2608695654</v>
      </c>
      <c r="AY160" s="63" t="s">
        <v>615</v>
      </c>
      <c r="AZ160" s="35" t="str">
        <f t="shared" si="12"/>
        <v>PELIMPAHAN</v>
      </c>
      <c r="BA160" s="131">
        <v>44602</v>
      </c>
      <c r="BB160" s="131">
        <v>44691</v>
      </c>
    </row>
    <row r="161" spans="1:54">
      <c r="A161" s="124">
        <v>166</v>
      </c>
      <c r="B161" s="35" t="s">
        <v>360</v>
      </c>
      <c r="C161" s="35" t="s">
        <v>1718</v>
      </c>
      <c r="D161" s="35" t="s">
        <v>1131</v>
      </c>
      <c r="E161" s="35" t="s">
        <v>1131</v>
      </c>
      <c r="F161" s="35" t="s">
        <v>1131</v>
      </c>
      <c r="G161" s="35" t="s">
        <v>1131</v>
      </c>
      <c r="H161" s="35" t="s">
        <v>1664</v>
      </c>
      <c r="J161" s="124" t="str">
        <f>IFERROR(VLOOKUP(M161,'Tabel Reporting SAP'!O:AF,18,0),"")</f>
        <v/>
      </c>
      <c r="K161" s="35" t="s">
        <v>6</v>
      </c>
      <c r="L161" s="35" t="s">
        <v>1084</v>
      </c>
      <c r="M161" s="35" t="s">
        <v>1296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3689</v>
      </c>
      <c r="Y161" s="35">
        <v>0</v>
      </c>
      <c r="Z161" s="35">
        <v>0</v>
      </c>
      <c r="AA161" s="35">
        <v>0</v>
      </c>
      <c r="AB161" s="35">
        <v>0</v>
      </c>
      <c r="AC161" s="35">
        <v>8</v>
      </c>
      <c r="AD161" s="35">
        <v>0</v>
      </c>
      <c r="AE161" s="35">
        <v>0</v>
      </c>
      <c r="AF161" s="35">
        <v>55</v>
      </c>
      <c r="AG161" s="35">
        <v>64</v>
      </c>
      <c r="AI161" s="35" t="s">
        <v>1540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f t="shared" si="10"/>
        <v>0</v>
      </c>
      <c r="AQ161" s="35">
        <f t="shared" si="11"/>
        <v>8391</v>
      </c>
      <c r="AR161" s="35">
        <v>32</v>
      </c>
      <c r="AS161" s="35">
        <v>0</v>
      </c>
      <c r="AT161" s="35">
        <v>461.20000000000005</v>
      </c>
      <c r="AU161" s="35">
        <v>159024468</v>
      </c>
      <c r="AV161" s="35">
        <v>32909215</v>
      </c>
      <c r="AW161" s="35">
        <v>191933683</v>
      </c>
      <c r="AX161" s="35">
        <v>2998963.796875</v>
      </c>
      <c r="AY161" s="63" t="s">
        <v>615</v>
      </c>
      <c r="AZ161" s="35" t="str">
        <f t="shared" si="12"/>
        <v>PELIMPAHAN</v>
      </c>
      <c r="BA161" s="131">
        <v>44602</v>
      </c>
      <c r="BB161" s="131">
        <v>44691</v>
      </c>
    </row>
    <row r="162" spans="1:54">
      <c r="A162" s="124">
        <v>167</v>
      </c>
      <c r="B162" s="35" t="s">
        <v>360</v>
      </c>
      <c r="C162" s="35" t="s">
        <v>1718</v>
      </c>
      <c r="D162" s="35" t="s">
        <v>1131</v>
      </c>
      <c r="E162" s="35" t="s">
        <v>1131</v>
      </c>
      <c r="F162" s="35" t="s">
        <v>1131</v>
      </c>
      <c r="G162" s="35" t="s">
        <v>1131</v>
      </c>
      <c r="H162" s="35" t="s">
        <v>1664</v>
      </c>
      <c r="J162" s="124" t="str">
        <f>IFERROR(VLOOKUP(M162,'Tabel Reporting SAP'!O:AF,18,0),"")</f>
        <v/>
      </c>
      <c r="K162" s="35" t="s">
        <v>6</v>
      </c>
      <c r="L162" s="35" t="s">
        <v>1084</v>
      </c>
      <c r="M162" s="35" t="s">
        <v>1297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3850</v>
      </c>
      <c r="X162" s="35">
        <v>7450</v>
      </c>
      <c r="Y162" s="35">
        <v>0</v>
      </c>
      <c r="Z162" s="35">
        <v>0</v>
      </c>
      <c r="AA162" s="35">
        <v>0</v>
      </c>
      <c r="AB162" s="35">
        <v>0</v>
      </c>
      <c r="AC162" s="35">
        <v>44</v>
      </c>
      <c r="AD162" s="35">
        <v>0</v>
      </c>
      <c r="AE162" s="35">
        <v>0</v>
      </c>
      <c r="AF162" s="35">
        <v>83</v>
      </c>
      <c r="AG162" s="35">
        <v>352</v>
      </c>
      <c r="AI162" s="35" t="s">
        <v>1541</v>
      </c>
      <c r="AJ162" s="35">
        <v>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f t="shared" si="10"/>
        <v>0</v>
      </c>
      <c r="AQ162" s="35">
        <f t="shared" si="11"/>
        <v>3689</v>
      </c>
      <c r="AR162" s="35">
        <v>187</v>
      </c>
      <c r="AS162" s="35">
        <v>0</v>
      </c>
      <c r="AT162" s="35">
        <v>1412.5</v>
      </c>
      <c r="AU162" s="35">
        <v>728441126</v>
      </c>
      <c r="AV162" s="35">
        <v>131515119</v>
      </c>
      <c r="AW162" s="35">
        <v>859956245</v>
      </c>
      <c r="AX162" s="35">
        <v>2443057.5142045454</v>
      </c>
      <c r="AY162" s="63" t="s">
        <v>615</v>
      </c>
      <c r="AZ162" s="35" t="str">
        <f t="shared" si="12"/>
        <v>PELIMPAHAN</v>
      </c>
      <c r="BA162" s="131">
        <v>44602</v>
      </c>
      <c r="BB162" s="131">
        <v>44691</v>
      </c>
    </row>
    <row r="163" spans="1:54">
      <c r="A163" s="124">
        <v>168</v>
      </c>
      <c r="B163" s="35" t="s">
        <v>360</v>
      </c>
      <c r="C163" s="35" t="s">
        <v>1718</v>
      </c>
      <c r="D163" s="35" t="s">
        <v>1131</v>
      </c>
      <c r="E163" s="35" t="s">
        <v>1131</v>
      </c>
      <c r="F163" s="35" t="s">
        <v>1131</v>
      </c>
      <c r="G163" s="35" t="s">
        <v>1131</v>
      </c>
      <c r="H163" s="35" t="s">
        <v>1664</v>
      </c>
      <c r="J163" s="124" t="str">
        <f>IFERROR(VLOOKUP(M163,'Tabel Reporting SAP'!O:AF,18,0),"")</f>
        <v/>
      </c>
      <c r="K163" s="35" t="s">
        <v>6</v>
      </c>
      <c r="L163" s="35" t="s">
        <v>1084</v>
      </c>
      <c r="M163" s="35" t="s">
        <v>1298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10805</v>
      </c>
      <c r="X163" s="35">
        <v>4423</v>
      </c>
      <c r="Y163" s="35">
        <v>0</v>
      </c>
      <c r="Z163" s="35">
        <v>0</v>
      </c>
      <c r="AA163" s="35">
        <v>0</v>
      </c>
      <c r="AB163" s="35">
        <v>0</v>
      </c>
      <c r="AC163" s="35">
        <v>31</v>
      </c>
      <c r="AD163" s="35">
        <v>0</v>
      </c>
      <c r="AE163" s="35">
        <v>0</v>
      </c>
      <c r="AF163" s="35">
        <v>330</v>
      </c>
      <c r="AG163" s="35">
        <v>248</v>
      </c>
      <c r="AI163" s="35" t="s">
        <v>1084</v>
      </c>
      <c r="AJ163" s="35">
        <v>0</v>
      </c>
      <c r="AK163" s="35">
        <v>0</v>
      </c>
      <c r="AL163" s="35">
        <v>0</v>
      </c>
      <c r="AM163" s="35">
        <v>0</v>
      </c>
      <c r="AN163" s="35">
        <v>0</v>
      </c>
      <c r="AO163" s="35">
        <v>0</v>
      </c>
      <c r="AP163" s="35">
        <f t="shared" si="10"/>
        <v>0</v>
      </c>
      <c r="AQ163" s="35">
        <f t="shared" si="11"/>
        <v>11300</v>
      </c>
      <c r="AR163" s="35">
        <v>0</v>
      </c>
      <c r="AS163" s="35">
        <v>0</v>
      </c>
      <c r="AT163" s="35">
        <v>1903.5</v>
      </c>
      <c r="AU163" s="35">
        <v>433754691</v>
      </c>
      <c r="AV163" s="35">
        <v>103683444</v>
      </c>
      <c r="AW163" s="35">
        <v>537438135</v>
      </c>
      <c r="AX163" s="35">
        <v>2167089.2540322579</v>
      </c>
      <c r="AY163" s="63" t="s">
        <v>615</v>
      </c>
      <c r="AZ163" s="35" t="str">
        <f t="shared" si="12"/>
        <v>PELIMPAHAN</v>
      </c>
      <c r="BA163" s="131">
        <v>44602</v>
      </c>
      <c r="BB163" s="131">
        <v>44691</v>
      </c>
    </row>
    <row r="164" spans="1:54">
      <c r="A164" s="124">
        <v>169</v>
      </c>
      <c r="B164" s="35" t="s">
        <v>360</v>
      </c>
      <c r="C164" s="35" t="s">
        <v>1718</v>
      </c>
      <c r="D164" s="35" t="s">
        <v>1131</v>
      </c>
      <c r="E164" s="35" t="s">
        <v>1131</v>
      </c>
      <c r="F164" s="35" t="s">
        <v>1131</v>
      </c>
      <c r="G164" s="35" t="s">
        <v>1131</v>
      </c>
      <c r="H164" s="35" t="s">
        <v>1664</v>
      </c>
      <c r="J164" s="124" t="str">
        <f>IFERROR(VLOOKUP(M164,'Tabel Reporting SAP'!O:AF,18,0),"")</f>
        <v/>
      </c>
      <c r="K164" s="35" t="s">
        <v>6</v>
      </c>
      <c r="L164" s="35" t="s">
        <v>1085</v>
      </c>
      <c r="M164" s="35" t="s">
        <v>1299</v>
      </c>
      <c r="N164" s="35">
        <v>50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15920</v>
      </c>
      <c r="X164" s="35">
        <v>11903</v>
      </c>
      <c r="Y164" s="35">
        <v>0</v>
      </c>
      <c r="Z164" s="35">
        <v>0</v>
      </c>
      <c r="AA164" s="35">
        <v>0</v>
      </c>
      <c r="AB164" s="35">
        <v>0</v>
      </c>
      <c r="AC164" s="35">
        <v>68</v>
      </c>
      <c r="AD164" s="35">
        <v>2</v>
      </c>
      <c r="AE164" s="35">
        <v>0</v>
      </c>
      <c r="AF164" s="35">
        <v>430</v>
      </c>
      <c r="AG164" s="35">
        <v>576</v>
      </c>
      <c r="AI164" s="35" t="s">
        <v>1542</v>
      </c>
      <c r="AJ164" s="35">
        <v>1</v>
      </c>
      <c r="AK164" s="35">
        <v>0</v>
      </c>
      <c r="AL164" s="35">
        <v>0</v>
      </c>
      <c r="AM164" s="35">
        <v>0</v>
      </c>
      <c r="AN164" s="35">
        <v>0</v>
      </c>
      <c r="AO164" s="35">
        <v>1</v>
      </c>
      <c r="AP164" s="35">
        <f t="shared" si="10"/>
        <v>50</v>
      </c>
      <c r="AQ164" s="35">
        <f t="shared" si="11"/>
        <v>15228</v>
      </c>
      <c r="AR164" s="35">
        <v>217</v>
      </c>
      <c r="AS164" s="35">
        <v>0</v>
      </c>
      <c r="AT164" s="35">
        <v>3477.9</v>
      </c>
      <c r="AU164" s="35">
        <v>1260580273</v>
      </c>
      <c r="AV164" s="35">
        <v>254826680</v>
      </c>
      <c r="AW164" s="35">
        <v>1515406953</v>
      </c>
      <c r="AX164" s="35">
        <v>2630914.8489583335</v>
      </c>
      <c r="AY164" s="63" t="s">
        <v>615</v>
      </c>
      <c r="AZ164" s="35" t="str">
        <f t="shared" si="12"/>
        <v>PELIMPAHAN</v>
      </c>
      <c r="BA164" s="131">
        <v>44602</v>
      </c>
      <c r="BB164" s="131">
        <v>44691</v>
      </c>
    </row>
    <row r="165" spans="1:54">
      <c r="A165" s="124">
        <v>170</v>
      </c>
      <c r="B165" s="35" t="s">
        <v>360</v>
      </c>
      <c r="C165" s="35" t="s">
        <v>1718</v>
      </c>
      <c r="D165" s="35" t="s">
        <v>1131</v>
      </c>
      <c r="E165" s="35" t="s">
        <v>1131</v>
      </c>
      <c r="F165" s="35" t="s">
        <v>1131</v>
      </c>
      <c r="G165" s="35" t="s">
        <v>1131</v>
      </c>
      <c r="H165" s="35" t="s">
        <v>1664</v>
      </c>
      <c r="J165" s="124" t="str">
        <f>IFERROR(VLOOKUP(M165,'Tabel Reporting SAP'!O:AF,18,0),"")</f>
        <v/>
      </c>
      <c r="K165" s="35" t="s">
        <v>6</v>
      </c>
      <c r="L165" s="35" t="s">
        <v>1083</v>
      </c>
      <c r="M165" s="35" t="s">
        <v>1300</v>
      </c>
      <c r="N165" s="35">
        <v>50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785</v>
      </c>
      <c r="X165" s="35">
        <v>850</v>
      </c>
      <c r="Y165" s="35">
        <v>0</v>
      </c>
      <c r="Z165" s="35">
        <v>0</v>
      </c>
      <c r="AA165" s="35">
        <v>0</v>
      </c>
      <c r="AB165" s="35">
        <v>0</v>
      </c>
      <c r="AC165" s="35">
        <v>12</v>
      </c>
      <c r="AD165" s="35">
        <v>0</v>
      </c>
      <c r="AE165" s="35">
        <v>0</v>
      </c>
      <c r="AF165" s="35">
        <v>0</v>
      </c>
      <c r="AG165" s="35">
        <v>96</v>
      </c>
      <c r="AI165" s="35" t="s">
        <v>1543</v>
      </c>
      <c r="AJ165" s="35">
        <v>1</v>
      </c>
      <c r="AK165" s="35">
        <v>0</v>
      </c>
      <c r="AL165" s="35">
        <v>0</v>
      </c>
      <c r="AM165" s="35">
        <v>0</v>
      </c>
      <c r="AN165" s="35">
        <v>0</v>
      </c>
      <c r="AO165" s="35">
        <v>1</v>
      </c>
      <c r="AP165" s="35">
        <f t="shared" si="10"/>
        <v>50</v>
      </c>
      <c r="AQ165" s="35">
        <f t="shared" si="11"/>
        <v>27823</v>
      </c>
      <c r="AR165" s="35">
        <v>36</v>
      </c>
      <c r="AS165" s="35">
        <v>0</v>
      </c>
      <c r="AT165" s="35">
        <v>204.4</v>
      </c>
      <c r="AU165" s="35">
        <v>148892167</v>
      </c>
      <c r="AV165" s="35">
        <v>32562119</v>
      </c>
      <c r="AW165" s="35">
        <v>181454286</v>
      </c>
      <c r="AX165" s="35">
        <v>1890148.8125</v>
      </c>
      <c r="AY165" s="63" t="s">
        <v>615</v>
      </c>
      <c r="AZ165" s="35" t="str">
        <f t="shared" si="12"/>
        <v>PELIMPAHAN</v>
      </c>
      <c r="BA165" s="131">
        <v>44602</v>
      </c>
      <c r="BB165" s="131">
        <v>44691</v>
      </c>
    </row>
    <row r="166" spans="1:54">
      <c r="A166" s="124">
        <v>171</v>
      </c>
      <c r="B166" s="35" t="s">
        <v>360</v>
      </c>
      <c r="C166" s="35" t="s">
        <v>1718</v>
      </c>
      <c r="D166" s="35" t="s">
        <v>1131</v>
      </c>
      <c r="E166" s="35" t="s">
        <v>1131</v>
      </c>
      <c r="F166" s="35" t="s">
        <v>1131</v>
      </c>
      <c r="G166" s="35" t="s">
        <v>1131</v>
      </c>
      <c r="H166" s="35" t="s">
        <v>1664</v>
      </c>
      <c r="J166" s="124" t="str">
        <f>IFERROR(VLOOKUP(M166,'Tabel Reporting SAP'!O:AF,18,0),"")</f>
        <v/>
      </c>
      <c r="K166" s="35" t="s">
        <v>6</v>
      </c>
      <c r="L166" s="35" t="s">
        <v>1086</v>
      </c>
      <c r="M166" s="35" t="s">
        <v>1301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8937</v>
      </c>
      <c r="X166" s="35">
        <v>4120</v>
      </c>
      <c r="Y166" s="35">
        <v>0</v>
      </c>
      <c r="Z166" s="35">
        <v>0</v>
      </c>
      <c r="AA166" s="35">
        <v>0</v>
      </c>
      <c r="AB166" s="35">
        <v>0</v>
      </c>
      <c r="AC166" s="35">
        <v>25</v>
      </c>
      <c r="AD166" s="35">
        <v>0</v>
      </c>
      <c r="AE166" s="35">
        <v>0</v>
      </c>
      <c r="AF166" s="35">
        <v>196</v>
      </c>
      <c r="AG166" s="35">
        <v>200</v>
      </c>
      <c r="AI166" s="35" t="s">
        <v>1544</v>
      </c>
      <c r="AJ166" s="35">
        <v>0</v>
      </c>
      <c r="AK166" s="35">
        <v>0</v>
      </c>
      <c r="AL166" s="35">
        <v>0</v>
      </c>
      <c r="AM166" s="35">
        <v>0</v>
      </c>
      <c r="AN166" s="35">
        <v>0</v>
      </c>
      <c r="AO166" s="35">
        <v>0</v>
      </c>
      <c r="AP166" s="35">
        <f t="shared" si="10"/>
        <v>0</v>
      </c>
      <c r="AQ166" s="35">
        <f t="shared" si="11"/>
        <v>1635</v>
      </c>
      <c r="AR166" s="35">
        <v>73</v>
      </c>
      <c r="AS166" s="35">
        <v>0</v>
      </c>
      <c r="AT166" s="35">
        <v>1632.1999999999998</v>
      </c>
      <c r="AU166" s="35">
        <v>525725580</v>
      </c>
      <c r="AV166" s="35">
        <v>107110920</v>
      </c>
      <c r="AW166" s="35">
        <v>632836500</v>
      </c>
      <c r="AX166" s="35">
        <v>3164182.5</v>
      </c>
      <c r="AY166" s="63" t="s">
        <v>615</v>
      </c>
      <c r="AZ166" s="35" t="str">
        <f t="shared" si="12"/>
        <v>PELIMPAHAN</v>
      </c>
      <c r="BA166" s="131">
        <v>44602</v>
      </c>
      <c r="BB166" s="131">
        <v>44691</v>
      </c>
    </row>
    <row r="167" spans="1:54">
      <c r="A167" s="124">
        <v>172</v>
      </c>
      <c r="B167" s="35" t="s">
        <v>360</v>
      </c>
      <c r="C167" s="35" t="s">
        <v>1718</v>
      </c>
      <c r="D167" s="35" t="s">
        <v>1131</v>
      </c>
      <c r="E167" s="35" t="s">
        <v>1131</v>
      </c>
      <c r="F167" s="35" t="s">
        <v>1131</v>
      </c>
      <c r="G167" s="35" t="s">
        <v>1131</v>
      </c>
      <c r="H167" s="35" t="s">
        <v>1664</v>
      </c>
      <c r="J167" s="124" t="str">
        <f>IFERROR(VLOOKUP(M167,'Tabel Reporting SAP'!O:AF,18,0),"")</f>
        <v/>
      </c>
      <c r="K167" s="35" t="s">
        <v>6</v>
      </c>
      <c r="L167" s="35" t="s">
        <v>298</v>
      </c>
      <c r="M167" s="35" t="s">
        <v>1302</v>
      </c>
      <c r="N167" s="35">
        <v>20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2500</v>
      </c>
      <c r="X167" s="35">
        <v>330</v>
      </c>
      <c r="Y167" s="35">
        <v>0</v>
      </c>
      <c r="Z167" s="35">
        <v>0</v>
      </c>
      <c r="AA167" s="35">
        <v>0</v>
      </c>
      <c r="AB167" s="35">
        <v>0</v>
      </c>
      <c r="AC167" s="35">
        <v>17</v>
      </c>
      <c r="AD167" s="35">
        <v>0</v>
      </c>
      <c r="AE167" s="35">
        <v>0</v>
      </c>
      <c r="AF167" s="35">
        <v>17</v>
      </c>
      <c r="AG167" s="35">
        <v>136</v>
      </c>
      <c r="AI167" s="35" t="s">
        <v>1545</v>
      </c>
      <c r="AJ167" s="35">
        <v>1</v>
      </c>
      <c r="AK167" s="35">
        <v>0</v>
      </c>
      <c r="AL167" s="35">
        <v>0</v>
      </c>
      <c r="AM167" s="35">
        <v>0</v>
      </c>
      <c r="AN167" s="35">
        <v>0</v>
      </c>
      <c r="AO167" s="35">
        <v>1</v>
      </c>
      <c r="AP167" s="35">
        <f t="shared" si="10"/>
        <v>20</v>
      </c>
      <c r="AQ167" s="35">
        <f t="shared" si="11"/>
        <v>13057</v>
      </c>
      <c r="AR167" s="35">
        <v>43</v>
      </c>
      <c r="AS167" s="35">
        <v>0</v>
      </c>
      <c r="AT167" s="35">
        <v>353.8</v>
      </c>
      <c r="AU167" s="35">
        <v>202449825</v>
      </c>
      <c r="AV167" s="35">
        <v>40067119</v>
      </c>
      <c r="AW167" s="35">
        <v>242516944</v>
      </c>
      <c r="AX167" s="35">
        <v>1783212.8235294118</v>
      </c>
      <c r="AY167" s="63" t="s">
        <v>615</v>
      </c>
      <c r="AZ167" s="35" t="str">
        <f t="shared" si="12"/>
        <v>PELIMPAHAN</v>
      </c>
      <c r="BA167" s="131">
        <v>44602</v>
      </c>
      <c r="BB167" s="131">
        <v>44691</v>
      </c>
    </row>
    <row r="168" spans="1:54">
      <c r="A168" s="124">
        <v>173</v>
      </c>
      <c r="B168" s="35" t="s">
        <v>360</v>
      </c>
      <c r="C168" s="35" t="s">
        <v>1718</v>
      </c>
      <c r="D168" s="35" t="s">
        <v>1131</v>
      </c>
      <c r="E168" s="35" t="s">
        <v>1131</v>
      </c>
      <c r="F168" s="35" t="s">
        <v>1131</v>
      </c>
      <c r="G168" s="35" t="s">
        <v>1131</v>
      </c>
      <c r="H168" s="35" t="s">
        <v>1664</v>
      </c>
      <c r="J168" s="124" t="str">
        <f>IFERROR(VLOOKUP(M168,'Tabel Reporting SAP'!O:AF,18,0),"")</f>
        <v/>
      </c>
      <c r="K168" s="35" t="s">
        <v>6</v>
      </c>
      <c r="L168" s="35" t="s">
        <v>1087</v>
      </c>
      <c r="M168" s="35" t="s">
        <v>1303</v>
      </c>
      <c r="N168" s="35">
        <v>120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2230</v>
      </c>
      <c r="X168" s="35">
        <v>1370</v>
      </c>
      <c r="Y168" s="35">
        <v>0</v>
      </c>
      <c r="Z168" s="35">
        <v>0</v>
      </c>
      <c r="AA168" s="35">
        <v>0</v>
      </c>
      <c r="AB168" s="35">
        <v>0</v>
      </c>
      <c r="AC168" s="35">
        <v>14</v>
      </c>
      <c r="AD168" s="35">
        <v>0</v>
      </c>
      <c r="AE168" s="35">
        <v>0</v>
      </c>
      <c r="AF168" s="35">
        <v>62</v>
      </c>
      <c r="AG168" s="35">
        <v>112</v>
      </c>
      <c r="AI168" s="35" t="s">
        <v>1545</v>
      </c>
      <c r="AJ168" s="35">
        <v>1</v>
      </c>
      <c r="AK168" s="35">
        <v>0</v>
      </c>
      <c r="AL168" s="35">
        <v>0</v>
      </c>
      <c r="AM168" s="35">
        <v>0</v>
      </c>
      <c r="AN168" s="35">
        <v>0</v>
      </c>
      <c r="AO168" s="35">
        <v>1</v>
      </c>
      <c r="AP168" s="35">
        <f t="shared" si="10"/>
        <v>120</v>
      </c>
      <c r="AQ168" s="35">
        <f t="shared" si="11"/>
        <v>2830</v>
      </c>
      <c r="AR168" s="35">
        <v>17</v>
      </c>
      <c r="AS168" s="35">
        <v>0</v>
      </c>
      <c r="AT168" s="35">
        <v>450</v>
      </c>
      <c r="AU168" s="35">
        <v>164766367</v>
      </c>
      <c r="AV168" s="35">
        <v>39788590</v>
      </c>
      <c r="AW168" s="35">
        <v>204554957</v>
      </c>
      <c r="AX168" s="35">
        <v>1826383.544642857</v>
      </c>
      <c r="AY168" s="63" t="s">
        <v>615</v>
      </c>
      <c r="AZ168" s="35" t="str">
        <f t="shared" si="12"/>
        <v>PELIMPAHAN</v>
      </c>
      <c r="BA168" s="131">
        <v>44602</v>
      </c>
      <c r="BB168" s="131">
        <v>44691</v>
      </c>
    </row>
    <row r="169" spans="1:54">
      <c r="A169" s="124">
        <v>174</v>
      </c>
      <c r="B169" s="35" t="s">
        <v>360</v>
      </c>
      <c r="C169" s="35" t="s">
        <v>1718</v>
      </c>
      <c r="D169" s="35" t="s">
        <v>1131</v>
      </c>
      <c r="E169" s="35" t="s">
        <v>1131</v>
      </c>
      <c r="F169" s="35" t="s">
        <v>1131</v>
      </c>
      <c r="G169" s="35" t="s">
        <v>1131</v>
      </c>
      <c r="H169" s="35" t="s">
        <v>1664</v>
      </c>
      <c r="J169" s="124" t="str">
        <f>IFERROR(VLOOKUP(M169,'Tabel Reporting SAP'!O:AF,18,0),"")</f>
        <v/>
      </c>
      <c r="K169" s="35" t="s">
        <v>6</v>
      </c>
      <c r="L169" s="35" t="s">
        <v>298</v>
      </c>
      <c r="M169" s="35" t="s">
        <v>1304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460</v>
      </c>
      <c r="Y169" s="35">
        <v>0</v>
      </c>
      <c r="Z169" s="35">
        <v>0</v>
      </c>
      <c r="AA169" s="35">
        <v>0</v>
      </c>
      <c r="AB169" s="35">
        <v>0</v>
      </c>
      <c r="AC169" s="35">
        <v>3</v>
      </c>
      <c r="AD169" s="35">
        <v>0</v>
      </c>
      <c r="AE169" s="35">
        <v>0</v>
      </c>
      <c r="AF169" s="35">
        <v>1</v>
      </c>
      <c r="AG169" s="35">
        <v>24</v>
      </c>
      <c r="AI169" s="35" t="s">
        <v>1546</v>
      </c>
      <c r="AJ169" s="35">
        <v>0</v>
      </c>
      <c r="AK169" s="35">
        <v>0</v>
      </c>
      <c r="AL169" s="35">
        <v>0</v>
      </c>
      <c r="AM169" s="35">
        <v>0</v>
      </c>
      <c r="AN169" s="35">
        <v>0</v>
      </c>
      <c r="AO169" s="35">
        <v>0</v>
      </c>
      <c r="AP169" s="35">
        <f t="shared" si="10"/>
        <v>0</v>
      </c>
      <c r="AQ169" s="35">
        <f t="shared" si="11"/>
        <v>3600</v>
      </c>
      <c r="AR169" s="35">
        <v>12</v>
      </c>
      <c r="AS169" s="35">
        <v>0</v>
      </c>
      <c r="AT169" s="35">
        <v>57.5</v>
      </c>
      <c r="AU169" s="35">
        <v>42309306</v>
      </c>
      <c r="AV169" s="35">
        <v>7351694</v>
      </c>
      <c r="AW169" s="35">
        <v>49661000</v>
      </c>
      <c r="AX169" s="35">
        <v>2069208.3333333333</v>
      </c>
      <c r="AY169" s="63" t="s">
        <v>615</v>
      </c>
      <c r="AZ169" s="35" t="str">
        <f t="shared" si="12"/>
        <v>PELIMPAHAN</v>
      </c>
      <c r="BA169" s="131">
        <v>44602</v>
      </c>
      <c r="BB169" s="131">
        <v>44691</v>
      </c>
    </row>
    <row r="170" spans="1:54">
      <c r="A170" s="124">
        <v>175</v>
      </c>
      <c r="B170" s="35" t="s">
        <v>360</v>
      </c>
      <c r="C170" s="35" t="s">
        <v>1718</v>
      </c>
      <c r="D170" s="35" t="s">
        <v>1131</v>
      </c>
      <c r="E170" s="35" t="s">
        <v>1131</v>
      </c>
      <c r="F170" s="35" t="s">
        <v>1131</v>
      </c>
      <c r="G170" s="35" t="s">
        <v>1131</v>
      </c>
      <c r="H170" s="35" t="s">
        <v>1664</v>
      </c>
      <c r="J170" s="124" t="str">
        <f>IFERROR(VLOOKUP(M170,'Tabel Reporting SAP'!O:AF,18,0),"")</f>
        <v/>
      </c>
      <c r="K170" s="35" t="s">
        <v>6</v>
      </c>
      <c r="L170" s="35" t="s">
        <v>1084</v>
      </c>
      <c r="M170" s="35" t="s">
        <v>1305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6851</v>
      </c>
      <c r="X170" s="35">
        <v>5380</v>
      </c>
      <c r="Y170" s="35">
        <v>0</v>
      </c>
      <c r="Z170" s="35">
        <v>0</v>
      </c>
      <c r="AA170" s="35">
        <v>0</v>
      </c>
      <c r="AB170" s="35">
        <v>0</v>
      </c>
      <c r="AC170" s="35">
        <v>31</v>
      </c>
      <c r="AD170" s="35">
        <v>0</v>
      </c>
      <c r="AE170" s="35">
        <v>0</v>
      </c>
      <c r="AF170" s="35">
        <v>15</v>
      </c>
      <c r="AG170" s="35">
        <v>248</v>
      </c>
      <c r="AI170" s="35" t="s">
        <v>361</v>
      </c>
      <c r="AJ170" s="35">
        <v>0</v>
      </c>
      <c r="AK170" s="35">
        <v>0</v>
      </c>
      <c r="AL170" s="35">
        <v>0</v>
      </c>
      <c r="AM170" s="35">
        <v>0</v>
      </c>
      <c r="AN170" s="35">
        <v>0</v>
      </c>
      <c r="AO170" s="35">
        <v>0</v>
      </c>
      <c r="AP170" s="35">
        <f t="shared" si="10"/>
        <v>0</v>
      </c>
      <c r="AQ170" s="35">
        <f t="shared" si="11"/>
        <v>460</v>
      </c>
      <c r="AR170" s="35">
        <v>178</v>
      </c>
      <c r="AS170" s="35">
        <v>0</v>
      </c>
      <c r="AT170" s="35">
        <v>1528.8999999999999</v>
      </c>
      <c r="AU170" s="35">
        <v>722887887</v>
      </c>
      <c r="AV170" s="35">
        <v>127733685</v>
      </c>
      <c r="AW170" s="35">
        <v>850621572</v>
      </c>
      <c r="AX170" s="35">
        <v>3429925.6935483869</v>
      </c>
      <c r="AY170" s="63" t="s">
        <v>615</v>
      </c>
      <c r="AZ170" s="35" t="str">
        <f t="shared" si="12"/>
        <v>PELIMPAHAN</v>
      </c>
      <c r="BA170" s="131">
        <v>44602</v>
      </c>
      <c r="BB170" s="131">
        <v>44691</v>
      </c>
    </row>
    <row r="171" spans="1:54">
      <c r="A171" s="124">
        <v>176</v>
      </c>
      <c r="B171" s="35" t="s">
        <v>360</v>
      </c>
      <c r="C171" s="35" t="s">
        <v>1718</v>
      </c>
      <c r="D171" s="35" t="s">
        <v>1131</v>
      </c>
      <c r="E171" s="35" t="s">
        <v>1131</v>
      </c>
      <c r="F171" s="35" t="s">
        <v>1131</v>
      </c>
      <c r="G171" s="35" t="s">
        <v>1131</v>
      </c>
      <c r="H171" s="35" t="s">
        <v>1664</v>
      </c>
      <c r="J171" s="124" t="str">
        <f>IFERROR(VLOOKUP(M171,'Tabel Reporting SAP'!O:AF,18,0),"")</f>
        <v/>
      </c>
      <c r="K171" s="35" t="s">
        <v>6</v>
      </c>
      <c r="L171" s="35" t="s">
        <v>1088</v>
      </c>
      <c r="M171" s="35" t="s">
        <v>1306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4000</v>
      </c>
      <c r="X171" s="35">
        <v>2500</v>
      </c>
      <c r="Y171" s="35">
        <v>0</v>
      </c>
      <c r="Z171" s="35">
        <v>0</v>
      </c>
      <c r="AA171" s="35">
        <v>0</v>
      </c>
      <c r="AB171" s="35">
        <v>0</v>
      </c>
      <c r="AC171" s="35">
        <v>30</v>
      </c>
      <c r="AD171" s="35">
        <v>0</v>
      </c>
      <c r="AE171" s="35">
        <v>0</v>
      </c>
      <c r="AF171" s="35">
        <v>0</v>
      </c>
      <c r="AG171" s="35">
        <v>240</v>
      </c>
      <c r="AI171" s="35" t="s">
        <v>1547</v>
      </c>
      <c r="AJ171" s="35">
        <v>1</v>
      </c>
      <c r="AK171" s="35">
        <v>0</v>
      </c>
      <c r="AL171" s="35">
        <v>0</v>
      </c>
      <c r="AM171" s="35">
        <v>0</v>
      </c>
      <c r="AN171" s="35">
        <v>0</v>
      </c>
      <c r="AO171" s="35">
        <v>1</v>
      </c>
      <c r="AP171" s="35">
        <f t="shared" si="10"/>
        <v>0</v>
      </c>
      <c r="AQ171" s="35">
        <f t="shared" si="11"/>
        <v>12231</v>
      </c>
      <c r="AR171" s="35">
        <v>103</v>
      </c>
      <c r="AS171" s="35">
        <v>0</v>
      </c>
      <c r="AT171" s="35">
        <v>812.5</v>
      </c>
      <c r="AU171" s="35">
        <v>441509755</v>
      </c>
      <c r="AV171" s="35">
        <v>80309596</v>
      </c>
      <c r="AW171" s="35">
        <v>521819351</v>
      </c>
      <c r="AX171" s="35">
        <v>2174247.2958333334</v>
      </c>
      <c r="AY171" s="63" t="s">
        <v>615</v>
      </c>
      <c r="AZ171" s="35" t="str">
        <f t="shared" si="12"/>
        <v>PELIMPAHAN</v>
      </c>
      <c r="BA171" s="131">
        <v>44602</v>
      </c>
      <c r="BB171" s="131">
        <v>44691</v>
      </c>
    </row>
    <row r="172" spans="1:54">
      <c r="A172" s="124">
        <v>177</v>
      </c>
      <c r="B172" s="35" t="s">
        <v>1129</v>
      </c>
      <c r="C172" s="35" t="s">
        <v>1718</v>
      </c>
      <c r="D172" s="35" t="s">
        <v>1131</v>
      </c>
      <c r="E172" s="35" t="s">
        <v>1131</v>
      </c>
      <c r="F172" s="35" t="s">
        <v>1131</v>
      </c>
      <c r="G172" s="35" t="s">
        <v>1131</v>
      </c>
      <c r="H172" s="35" t="s">
        <v>1664</v>
      </c>
      <c r="I172" s="35" t="s">
        <v>1665</v>
      </c>
      <c r="J172" s="124" t="str">
        <f>IFERROR(VLOOKUP(M172,'Tabel Reporting SAP'!O:AF,18,0),"")</f>
        <v>PO</v>
      </c>
      <c r="K172" s="35" t="s">
        <v>6</v>
      </c>
      <c r="L172" s="35" t="s">
        <v>1084</v>
      </c>
      <c r="M172" s="35" t="s">
        <v>1307</v>
      </c>
      <c r="N172" s="35">
        <v>10263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I172" s="35" t="s">
        <v>1548</v>
      </c>
      <c r="AJ172" s="35">
        <v>1</v>
      </c>
      <c r="AK172" s="35">
        <v>0</v>
      </c>
      <c r="AL172" s="35">
        <v>0</v>
      </c>
      <c r="AM172" s="35">
        <v>0</v>
      </c>
      <c r="AN172" s="35">
        <v>0</v>
      </c>
      <c r="AO172" s="35">
        <v>1</v>
      </c>
      <c r="AP172" s="35">
        <f t="shared" si="10"/>
        <v>10263</v>
      </c>
      <c r="AQ172" s="35">
        <f t="shared" si="11"/>
        <v>6500</v>
      </c>
      <c r="AR172" s="35">
        <v>62</v>
      </c>
      <c r="AS172" s="35">
        <v>0</v>
      </c>
      <c r="AT172" s="35">
        <v>0</v>
      </c>
      <c r="AU172" s="35">
        <v>324902451</v>
      </c>
      <c r="AV172" s="35">
        <v>78820924</v>
      </c>
      <c r="AW172" s="35">
        <v>403723375</v>
      </c>
      <c r="AX172" s="35" t="e">
        <v>#DIV/0!</v>
      </c>
      <c r="AY172" s="63" t="s">
        <v>615</v>
      </c>
      <c r="AZ172" s="35" t="str">
        <f t="shared" si="12"/>
        <v>PO/SP</v>
      </c>
      <c r="BA172" s="131">
        <v>44643</v>
      </c>
      <c r="BB172" s="131">
        <v>44703</v>
      </c>
    </row>
    <row r="173" spans="1:54">
      <c r="A173" s="124">
        <v>178</v>
      </c>
      <c r="B173" s="35" t="s">
        <v>1129</v>
      </c>
      <c r="C173" s="35" t="s">
        <v>1718</v>
      </c>
      <c r="D173" s="35" t="s">
        <v>1131</v>
      </c>
      <c r="E173" s="35" t="s">
        <v>1131</v>
      </c>
      <c r="F173" s="35" t="s">
        <v>1131</v>
      </c>
      <c r="G173" s="35" t="s">
        <v>1131</v>
      </c>
      <c r="H173" s="35" t="s">
        <v>1664</v>
      </c>
      <c r="I173" s="35" t="s">
        <v>1665</v>
      </c>
      <c r="J173" s="124" t="str">
        <f>IFERROR(VLOOKUP(M173,'Tabel Reporting SAP'!O:AF,18,0),"")</f>
        <v>PO</v>
      </c>
      <c r="K173" s="35" t="s">
        <v>6</v>
      </c>
      <c r="L173" s="35" t="s">
        <v>1084</v>
      </c>
      <c r="M173" s="35" t="s">
        <v>1308</v>
      </c>
      <c r="N173" s="35">
        <v>0</v>
      </c>
      <c r="O173" s="35">
        <v>0</v>
      </c>
      <c r="P173" s="35">
        <v>4633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I173" s="35" t="s">
        <v>1548</v>
      </c>
      <c r="AJ173" s="35">
        <v>0</v>
      </c>
      <c r="AK173" s="35">
        <v>0</v>
      </c>
      <c r="AL173" s="35">
        <v>1</v>
      </c>
      <c r="AM173" s="35">
        <v>0</v>
      </c>
      <c r="AN173" s="35">
        <v>0</v>
      </c>
      <c r="AO173" s="35">
        <v>1</v>
      </c>
      <c r="AP173" s="35">
        <f t="shared" si="10"/>
        <v>4633</v>
      </c>
      <c r="AQ173" s="35">
        <f t="shared" si="11"/>
        <v>0</v>
      </c>
      <c r="AR173" s="35">
        <v>35</v>
      </c>
      <c r="AS173" s="35">
        <v>0</v>
      </c>
      <c r="AT173" s="35">
        <v>0</v>
      </c>
      <c r="AU173" s="35">
        <v>227213513</v>
      </c>
      <c r="AV173" s="35">
        <v>57549850</v>
      </c>
      <c r="AW173" s="35">
        <v>284763363</v>
      </c>
      <c r="AX173" s="35" t="e">
        <v>#DIV/0!</v>
      </c>
      <c r="AY173" s="63" t="s">
        <v>615</v>
      </c>
      <c r="AZ173" s="35" t="str">
        <f t="shared" si="12"/>
        <v>PO/SP</v>
      </c>
      <c r="BA173" s="131">
        <v>44630</v>
      </c>
      <c r="BB173" s="131">
        <v>44690</v>
      </c>
    </row>
    <row r="174" spans="1:54">
      <c r="A174" s="124">
        <v>179</v>
      </c>
      <c r="B174" s="35" t="s">
        <v>1129</v>
      </c>
      <c r="C174" s="35" t="s">
        <v>1718</v>
      </c>
      <c r="D174" s="35" t="s">
        <v>1131</v>
      </c>
      <c r="E174" s="35" t="s">
        <v>1131</v>
      </c>
      <c r="F174" s="35" t="s">
        <v>1131</v>
      </c>
      <c r="G174" s="35" t="s">
        <v>1131</v>
      </c>
      <c r="H174" s="35" t="s">
        <v>1664</v>
      </c>
      <c r="I174" s="35" t="s">
        <v>1665</v>
      </c>
      <c r="J174" s="124" t="str">
        <f>IFERROR(VLOOKUP(M174,'Tabel Reporting SAP'!O:AF,18,0),"")</f>
        <v>PO</v>
      </c>
      <c r="K174" s="35" t="s">
        <v>6</v>
      </c>
      <c r="L174" s="35" t="s">
        <v>1088</v>
      </c>
      <c r="M174" s="35" t="s">
        <v>1309</v>
      </c>
      <c r="N174" s="35">
        <v>0</v>
      </c>
      <c r="O174" s="35">
        <v>0</v>
      </c>
      <c r="P174" s="35">
        <v>6018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I174" s="35" t="s">
        <v>1548</v>
      </c>
      <c r="AJ174" s="35">
        <v>1</v>
      </c>
      <c r="AK174" s="35">
        <v>0</v>
      </c>
      <c r="AL174" s="35">
        <v>0</v>
      </c>
      <c r="AM174" s="35">
        <v>0</v>
      </c>
      <c r="AN174" s="35">
        <v>0</v>
      </c>
      <c r="AO174" s="35">
        <v>1</v>
      </c>
      <c r="AP174" s="35">
        <f t="shared" si="10"/>
        <v>6018</v>
      </c>
      <c r="AQ174" s="35">
        <f t="shared" si="11"/>
        <v>0</v>
      </c>
      <c r="AR174" s="35">
        <v>97</v>
      </c>
      <c r="AS174" s="35">
        <v>0</v>
      </c>
      <c r="AT174" s="35">
        <v>0</v>
      </c>
      <c r="AU174" s="35">
        <v>381311025</v>
      </c>
      <c r="AV174" s="35">
        <v>69268089</v>
      </c>
      <c r="AW174" s="35">
        <v>450579114</v>
      </c>
      <c r="AX174" s="35" t="e">
        <v>#DIV/0!</v>
      </c>
      <c r="AY174" s="63" t="s">
        <v>615</v>
      </c>
      <c r="AZ174" s="35" t="str">
        <f t="shared" si="12"/>
        <v>PO/SP</v>
      </c>
      <c r="BA174" s="131">
        <v>44621</v>
      </c>
      <c r="BB174" s="131">
        <v>44681</v>
      </c>
    </row>
    <row r="175" spans="1:54">
      <c r="A175" s="124">
        <v>186</v>
      </c>
      <c r="B175" s="35" t="s">
        <v>360</v>
      </c>
      <c r="C175" s="35" t="s">
        <v>1718</v>
      </c>
      <c r="D175" s="35" t="s">
        <v>1131</v>
      </c>
      <c r="E175" s="35" t="s">
        <v>1131</v>
      </c>
      <c r="F175" s="35" t="s">
        <v>1131</v>
      </c>
      <c r="G175" s="35" t="s">
        <v>1131</v>
      </c>
      <c r="H175" s="35" t="s">
        <v>1666</v>
      </c>
      <c r="I175" s="35" t="s">
        <v>1667</v>
      </c>
      <c r="J175" s="124" t="str">
        <f>IFERROR(VLOOKUP(M175,'Tabel Reporting SAP'!O:AF,18,0),"")</f>
        <v>PO</v>
      </c>
      <c r="K175" s="35" t="s">
        <v>16</v>
      </c>
      <c r="L175" s="35" t="s">
        <v>1092</v>
      </c>
      <c r="M175" s="35" t="s">
        <v>1316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3496</v>
      </c>
      <c r="X175" s="35">
        <v>4665</v>
      </c>
      <c r="Y175" s="35">
        <v>0</v>
      </c>
      <c r="Z175" s="35">
        <v>0</v>
      </c>
      <c r="AA175" s="35">
        <v>0</v>
      </c>
      <c r="AB175" s="35">
        <v>0</v>
      </c>
      <c r="AC175" s="35">
        <v>46</v>
      </c>
      <c r="AD175" s="35">
        <v>0</v>
      </c>
      <c r="AE175" s="35">
        <v>0</v>
      </c>
      <c r="AF175" s="35">
        <v>103</v>
      </c>
      <c r="AG175" s="35">
        <v>368</v>
      </c>
      <c r="AI175" s="35" t="s">
        <v>1555</v>
      </c>
      <c r="AJ175" s="35">
        <v>0</v>
      </c>
      <c r="AK175" s="35">
        <v>0</v>
      </c>
      <c r="AL175" s="35">
        <v>1</v>
      </c>
      <c r="AM175" s="35">
        <v>0</v>
      </c>
      <c r="AN175" s="35">
        <v>0</v>
      </c>
      <c r="AO175" s="35">
        <v>1</v>
      </c>
      <c r="AP175" s="35">
        <f t="shared" si="10"/>
        <v>0</v>
      </c>
      <c r="AQ175" s="35">
        <f t="shared" si="11"/>
        <v>0</v>
      </c>
      <c r="AR175" s="35">
        <v>101</v>
      </c>
      <c r="AS175" s="35">
        <v>0</v>
      </c>
      <c r="AT175" s="35">
        <v>1020.2</v>
      </c>
      <c r="AU175" s="35">
        <v>565084933</v>
      </c>
      <c r="AV175" s="35">
        <v>154110614</v>
      </c>
      <c r="AW175" s="35">
        <v>719195547</v>
      </c>
      <c r="AX175" s="35">
        <v>1954335.7255434783</v>
      </c>
      <c r="AY175" s="63" t="s">
        <v>615</v>
      </c>
      <c r="AZ175" s="35" t="str">
        <f t="shared" si="12"/>
        <v>PO/SP</v>
      </c>
      <c r="BA175" s="131">
        <v>44623</v>
      </c>
      <c r="BB175" s="131">
        <v>44683</v>
      </c>
    </row>
    <row r="176" spans="1:54">
      <c r="A176" s="124">
        <v>187</v>
      </c>
      <c r="B176" s="35" t="s">
        <v>360</v>
      </c>
      <c r="C176" s="35" t="s">
        <v>1718</v>
      </c>
      <c r="D176" s="35" t="s">
        <v>1131</v>
      </c>
      <c r="E176" s="35" t="s">
        <v>1131</v>
      </c>
      <c r="F176" s="35" t="s">
        <v>1131</v>
      </c>
      <c r="G176" s="35" t="s">
        <v>1131</v>
      </c>
      <c r="J176" s="124" t="str">
        <f>IFERROR(VLOOKUP(M176,'Tabel Reporting SAP'!O:AF,18,0),"")</f>
        <v/>
      </c>
      <c r="K176" s="35" t="s">
        <v>16</v>
      </c>
      <c r="L176" s="35" t="s">
        <v>306</v>
      </c>
      <c r="M176" s="35" t="s">
        <v>1317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4392</v>
      </c>
      <c r="X176" s="35">
        <v>5640</v>
      </c>
      <c r="Y176" s="35">
        <v>0</v>
      </c>
      <c r="Z176" s="35">
        <v>0</v>
      </c>
      <c r="AA176" s="35">
        <v>0</v>
      </c>
      <c r="AB176" s="35">
        <v>0</v>
      </c>
      <c r="AC176" s="35">
        <v>37</v>
      </c>
      <c r="AD176" s="35">
        <v>0</v>
      </c>
      <c r="AE176" s="35">
        <v>0</v>
      </c>
      <c r="AF176" s="35">
        <v>36</v>
      </c>
      <c r="AG176" s="35">
        <v>296</v>
      </c>
      <c r="AI176" s="35" t="s">
        <v>1556</v>
      </c>
      <c r="AJ176" s="35">
        <v>0</v>
      </c>
      <c r="AK176" s="35">
        <v>0</v>
      </c>
      <c r="AL176" s="35">
        <v>0</v>
      </c>
      <c r="AM176" s="35">
        <v>0</v>
      </c>
      <c r="AN176" s="35">
        <v>0</v>
      </c>
      <c r="AO176" s="35">
        <v>0</v>
      </c>
      <c r="AP176" s="35">
        <f t="shared" si="10"/>
        <v>0</v>
      </c>
      <c r="AQ176" s="35">
        <f t="shared" si="11"/>
        <v>8161</v>
      </c>
      <c r="AR176" s="35">
        <v>183</v>
      </c>
      <c r="AS176" s="35">
        <v>0</v>
      </c>
      <c r="AT176" s="35">
        <v>1254</v>
      </c>
      <c r="AU176" s="35">
        <v>759581695</v>
      </c>
      <c r="AV176" s="35">
        <v>162134719</v>
      </c>
      <c r="AW176" s="35">
        <v>921716414</v>
      </c>
      <c r="AX176" s="35">
        <v>3113906.804054054</v>
      </c>
      <c r="AY176" s="63" t="s">
        <v>615</v>
      </c>
      <c r="AZ176" s="35" t="str">
        <f t="shared" si="12"/>
        <v>USULAN</v>
      </c>
    </row>
    <row r="177" spans="1:54">
      <c r="A177" s="124">
        <v>188</v>
      </c>
      <c r="B177" s="35" t="s">
        <v>360</v>
      </c>
      <c r="C177" s="35" t="s">
        <v>1718</v>
      </c>
      <c r="D177" s="35" t="s">
        <v>1131</v>
      </c>
      <c r="E177" s="35" t="s">
        <v>1131</v>
      </c>
      <c r="F177" s="35" t="s">
        <v>1131</v>
      </c>
      <c r="G177" s="35" t="s">
        <v>1131</v>
      </c>
      <c r="H177" s="35" t="s">
        <v>1666</v>
      </c>
      <c r="I177" s="35" t="s">
        <v>1667</v>
      </c>
      <c r="J177" s="124" t="str">
        <f>IFERROR(VLOOKUP(M177,'Tabel Reporting SAP'!O:AF,18,0),"")</f>
        <v>PO</v>
      </c>
      <c r="K177" s="35" t="s">
        <v>16</v>
      </c>
      <c r="L177" s="35" t="s">
        <v>306</v>
      </c>
      <c r="M177" s="35" t="s">
        <v>1318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6351</v>
      </c>
      <c r="X177" s="35">
        <v>4346</v>
      </c>
      <c r="Y177" s="35">
        <v>0</v>
      </c>
      <c r="Z177" s="35">
        <v>0</v>
      </c>
      <c r="AA177" s="35">
        <v>0</v>
      </c>
      <c r="AB177" s="35">
        <v>0</v>
      </c>
      <c r="AC177" s="35">
        <v>44</v>
      </c>
      <c r="AD177" s="35">
        <v>0</v>
      </c>
      <c r="AE177" s="35">
        <v>0</v>
      </c>
      <c r="AF177" s="35">
        <v>156</v>
      </c>
      <c r="AG177" s="35">
        <v>352</v>
      </c>
      <c r="AI177" s="35" t="s">
        <v>1557</v>
      </c>
      <c r="AJ177" s="35">
        <v>0</v>
      </c>
      <c r="AK177" s="35">
        <v>0</v>
      </c>
      <c r="AL177" s="35">
        <v>0</v>
      </c>
      <c r="AM177" s="35">
        <v>0</v>
      </c>
      <c r="AN177" s="35">
        <v>0</v>
      </c>
      <c r="AO177" s="35">
        <v>0</v>
      </c>
      <c r="AP177" s="35">
        <f t="shared" si="10"/>
        <v>0</v>
      </c>
      <c r="AQ177" s="35">
        <f t="shared" si="11"/>
        <v>10032</v>
      </c>
      <c r="AR177" s="35">
        <v>78</v>
      </c>
      <c r="AS177" s="35">
        <v>0</v>
      </c>
      <c r="AT177" s="35">
        <v>1337.1999999999998</v>
      </c>
      <c r="AU177" s="35">
        <v>553201617</v>
      </c>
      <c r="AV177" s="35">
        <v>136061448</v>
      </c>
      <c r="AW177" s="35">
        <v>689263065</v>
      </c>
      <c r="AX177" s="35">
        <v>1958133.7073863635</v>
      </c>
      <c r="AY177" s="63" t="s">
        <v>615</v>
      </c>
      <c r="AZ177" s="35" t="str">
        <f t="shared" si="12"/>
        <v>PO/SP</v>
      </c>
      <c r="BA177" s="131">
        <v>44625</v>
      </c>
      <c r="BB177" s="131">
        <v>44685</v>
      </c>
    </row>
    <row r="178" spans="1:54">
      <c r="A178" s="124">
        <v>189</v>
      </c>
      <c r="B178" s="35" t="s">
        <v>360</v>
      </c>
      <c r="C178" s="35" t="s">
        <v>1718</v>
      </c>
      <c r="D178" s="35" t="s">
        <v>1131</v>
      </c>
      <c r="E178" s="35" t="s">
        <v>1131</v>
      </c>
      <c r="F178" s="35" t="s">
        <v>1131</v>
      </c>
      <c r="G178" s="35" t="s">
        <v>1131</v>
      </c>
      <c r="H178" s="35" t="s">
        <v>1666</v>
      </c>
      <c r="I178" s="35" t="s">
        <v>1667</v>
      </c>
      <c r="J178" s="124" t="str">
        <f>IFERROR(VLOOKUP(M178,'Tabel Reporting SAP'!O:AF,18,0),"")</f>
        <v>PO</v>
      </c>
      <c r="K178" s="35" t="s">
        <v>16</v>
      </c>
      <c r="L178" s="35" t="s">
        <v>1093</v>
      </c>
      <c r="M178" s="35" t="s">
        <v>1319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2641</v>
      </c>
      <c r="X178" s="35">
        <v>2014</v>
      </c>
      <c r="Y178" s="35">
        <v>0</v>
      </c>
      <c r="Z178" s="35">
        <v>0</v>
      </c>
      <c r="AA178" s="35">
        <v>0</v>
      </c>
      <c r="AB178" s="35">
        <v>0</v>
      </c>
      <c r="AC178" s="35">
        <v>29</v>
      </c>
      <c r="AD178" s="35">
        <v>0</v>
      </c>
      <c r="AE178" s="35">
        <v>0</v>
      </c>
      <c r="AF178" s="35">
        <v>52</v>
      </c>
      <c r="AG178" s="35">
        <v>232</v>
      </c>
      <c r="AI178" s="35" t="s">
        <v>1093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0</v>
      </c>
      <c r="AP178" s="35">
        <f t="shared" si="10"/>
        <v>0</v>
      </c>
      <c r="AQ178" s="35">
        <f t="shared" si="11"/>
        <v>10697</v>
      </c>
      <c r="AR178" s="35">
        <v>64</v>
      </c>
      <c r="AS178" s="35">
        <v>0</v>
      </c>
      <c r="AT178" s="35">
        <v>581.9</v>
      </c>
      <c r="AU178" s="35">
        <v>331894995</v>
      </c>
      <c r="AV178" s="35">
        <v>87168647</v>
      </c>
      <c r="AW178" s="35">
        <v>419063642</v>
      </c>
      <c r="AX178" s="35">
        <v>1806308.801724138</v>
      </c>
      <c r="AY178" s="63" t="s">
        <v>615</v>
      </c>
      <c r="AZ178" s="35" t="str">
        <f t="shared" si="12"/>
        <v>PO/SP</v>
      </c>
      <c r="BA178" s="131">
        <v>44639</v>
      </c>
      <c r="BB178" s="131">
        <v>44699</v>
      </c>
    </row>
    <row r="179" spans="1:54">
      <c r="A179" s="124">
        <v>190</v>
      </c>
      <c r="B179" s="35" t="s">
        <v>360</v>
      </c>
      <c r="C179" s="35" t="s">
        <v>1718</v>
      </c>
      <c r="D179" s="35" t="s">
        <v>1131</v>
      </c>
      <c r="E179" s="35" t="s">
        <v>1131</v>
      </c>
      <c r="F179" s="35" t="s">
        <v>1131</v>
      </c>
      <c r="G179" s="35" t="s">
        <v>1131</v>
      </c>
      <c r="H179" s="35" t="s">
        <v>1666</v>
      </c>
      <c r="I179" s="35" t="s">
        <v>1667</v>
      </c>
      <c r="J179" s="124" t="str">
        <f>IFERROR(VLOOKUP(M179,'Tabel Reporting SAP'!O:AF,18,0),"")</f>
        <v>PO</v>
      </c>
      <c r="K179" s="35" t="s">
        <v>16</v>
      </c>
      <c r="L179" s="35" t="s">
        <v>1093</v>
      </c>
      <c r="M179" s="35" t="s">
        <v>1320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5308</v>
      </c>
      <c r="X179" s="35">
        <v>2178</v>
      </c>
      <c r="Y179" s="35">
        <v>0</v>
      </c>
      <c r="Z179" s="35">
        <v>0</v>
      </c>
      <c r="AA179" s="35">
        <v>0</v>
      </c>
      <c r="AB179" s="35">
        <v>0</v>
      </c>
      <c r="AC179" s="35">
        <v>29</v>
      </c>
      <c r="AD179" s="35">
        <v>0</v>
      </c>
      <c r="AE179" s="35">
        <v>0</v>
      </c>
      <c r="AF179" s="35">
        <v>53</v>
      </c>
      <c r="AG179" s="35">
        <v>232</v>
      </c>
      <c r="AI179" s="35" t="s">
        <v>1558</v>
      </c>
      <c r="AJ179" s="35">
        <v>0</v>
      </c>
      <c r="AK179" s="35">
        <v>0</v>
      </c>
      <c r="AL179" s="35">
        <v>0</v>
      </c>
      <c r="AM179" s="35">
        <v>0</v>
      </c>
      <c r="AN179" s="35">
        <v>0</v>
      </c>
      <c r="AO179" s="35">
        <v>0</v>
      </c>
      <c r="AP179" s="35">
        <f t="shared" si="10"/>
        <v>0</v>
      </c>
      <c r="AQ179" s="35">
        <f t="shared" si="11"/>
        <v>4655</v>
      </c>
      <c r="AR179" s="35">
        <v>95</v>
      </c>
      <c r="AS179" s="35">
        <v>0</v>
      </c>
      <c r="AT179" s="35">
        <v>935.80000000000007</v>
      </c>
      <c r="AU179" s="35">
        <v>480973887</v>
      </c>
      <c r="AV179" s="35">
        <v>109936976</v>
      </c>
      <c r="AW179" s="35">
        <v>590910863</v>
      </c>
      <c r="AX179" s="35">
        <v>2547029.5818965519</v>
      </c>
      <c r="AY179" s="63" t="s">
        <v>615</v>
      </c>
      <c r="AZ179" s="35" t="str">
        <f t="shared" si="12"/>
        <v>PO/SP</v>
      </c>
      <c r="BA179" s="131">
        <v>44631</v>
      </c>
      <c r="BB179" s="131">
        <v>44691</v>
      </c>
    </row>
    <row r="180" spans="1:54">
      <c r="A180" s="124">
        <v>191</v>
      </c>
      <c r="B180" s="35" t="s">
        <v>360</v>
      </c>
      <c r="C180" s="35" t="s">
        <v>1718</v>
      </c>
      <c r="D180" s="35" t="s">
        <v>1131</v>
      </c>
      <c r="E180" s="35" t="s">
        <v>1131</v>
      </c>
      <c r="F180" s="35" t="s">
        <v>1131</v>
      </c>
      <c r="G180" s="35" t="s">
        <v>1131</v>
      </c>
      <c r="H180" s="35" t="s">
        <v>1666</v>
      </c>
      <c r="I180" s="35" t="s">
        <v>1667</v>
      </c>
      <c r="J180" s="124" t="str">
        <f>IFERROR(VLOOKUP(M180,'Tabel Reporting SAP'!O:AF,18,0),"")</f>
        <v>PO</v>
      </c>
      <c r="K180" s="35" t="s">
        <v>16</v>
      </c>
      <c r="L180" s="35" t="s">
        <v>1094</v>
      </c>
      <c r="M180" s="35" t="s">
        <v>1321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3553</v>
      </c>
      <c r="X180" s="35">
        <v>368</v>
      </c>
      <c r="Y180" s="35">
        <v>0</v>
      </c>
      <c r="Z180" s="35">
        <v>0</v>
      </c>
      <c r="AA180" s="35">
        <v>0</v>
      </c>
      <c r="AB180" s="35">
        <v>0</v>
      </c>
      <c r="AC180" s="35">
        <v>17</v>
      </c>
      <c r="AD180" s="35">
        <v>0</v>
      </c>
      <c r="AE180" s="35">
        <v>0</v>
      </c>
      <c r="AF180" s="35">
        <v>22</v>
      </c>
      <c r="AG180" s="35">
        <v>136</v>
      </c>
      <c r="AI180" s="35" t="s">
        <v>1559</v>
      </c>
      <c r="AJ180" s="35">
        <v>0</v>
      </c>
      <c r="AK180" s="35">
        <v>0</v>
      </c>
      <c r="AL180" s="35">
        <v>0</v>
      </c>
      <c r="AM180" s="35">
        <v>0</v>
      </c>
      <c r="AN180" s="35">
        <v>0</v>
      </c>
      <c r="AO180" s="35">
        <v>0</v>
      </c>
      <c r="AP180" s="35">
        <f t="shared" si="10"/>
        <v>0</v>
      </c>
      <c r="AQ180" s="35">
        <f t="shared" si="11"/>
        <v>7486</v>
      </c>
      <c r="AR180" s="35">
        <v>64</v>
      </c>
      <c r="AS180" s="35">
        <v>0</v>
      </c>
      <c r="AT180" s="35">
        <v>490.20000000000005</v>
      </c>
      <c r="AU180" s="35">
        <v>288747885</v>
      </c>
      <c r="AV180" s="35">
        <v>61597855</v>
      </c>
      <c r="AW180" s="35">
        <v>350345740</v>
      </c>
      <c r="AX180" s="35">
        <v>2576071.6176470588</v>
      </c>
      <c r="AY180" s="63" t="s">
        <v>615</v>
      </c>
      <c r="AZ180" s="35" t="str">
        <f t="shared" si="12"/>
        <v>PO/SP</v>
      </c>
      <c r="BA180" s="131">
        <v>44623</v>
      </c>
      <c r="BB180" s="131">
        <v>44683</v>
      </c>
    </row>
    <row r="181" spans="1:54">
      <c r="A181" s="124">
        <v>192</v>
      </c>
      <c r="B181" s="35" t="s">
        <v>360</v>
      </c>
      <c r="C181" s="35" t="s">
        <v>1718</v>
      </c>
      <c r="D181" s="35" t="s">
        <v>1131</v>
      </c>
      <c r="E181" s="35" t="s">
        <v>1131</v>
      </c>
      <c r="F181" s="35" t="s">
        <v>1131</v>
      </c>
      <c r="G181" s="35" t="s">
        <v>1131</v>
      </c>
      <c r="H181" s="35" t="s">
        <v>1666</v>
      </c>
      <c r="I181" s="35" t="s">
        <v>1667</v>
      </c>
      <c r="J181" s="124" t="str">
        <f>IFERROR(VLOOKUP(M181,'Tabel Reporting SAP'!O:AF,18,0),"")</f>
        <v>PO</v>
      </c>
      <c r="K181" s="35" t="s">
        <v>16</v>
      </c>
      <c r="L181" s="35" t="s">
        <v>306</v>
      </c>
      <c r="M181" s="35" t="s">
        <v>1322</v>
      </c>
      <c r="N181" s="35">
        <v>0</v>
      </c>
      <c r="O181" s="35">
        <v>20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9567</v>
      </c>
      <c r="X181" s="35">
        <v>8759</v>
      </c>
      <c r="Y181" s="35">
        <v>0</v>
      </c>
      <c r="Z181" s="35">
        <v>0</v>
      </c>
      <c r="AA181" s="35">
        <v>0</v>
      </c>
      <c r="AB181" s="35">
        <v>0</v>
      </c>
      <c r="AC181" s="35">
        <v>60</v>
      </c>
      <c r="AD181" s="35">
        <v>0</v>
      </c>
      <c r="AE181" s="35">
        <v>0</v>
      </c>
      <c r="AF181" s="35">
        <v>132</v>
      </c>
      <c r="AG181" s="35">
        <v>480</v>
      </c>
      <c r="AI181" s="35" t="s">
        <v>1560</v>
      </c>
      <c r="AJ181" s="35">
        <v>0</v>
      </c>
      <c r="AK181" s="35">
        <v>0</v>
      </c>
      <c r="AL181" s="35">
        <v>1</v>
      </c>
      <c r="AM181" s="35">
        <v>0</v>
      </c>
      <c r="AN181" s="35">
        <v>0</v>
      </c>
      <c r="AO181" s="35">
        <v>1</v>
      </c>
      <c r="AP181" s="35">
        <f t="shared" si="10"/>
        <v>20</v>
      </c>
      <c r="AQ181" s="35">
        <f t="shared" si="11"/>
        <v>3921</v>
      </c>
      <c r="AR181" s="35">
        <v>237</v>
      </c>
      <c r="AS181" s="35">
        <v>0</v>
      </c>
      <c r="AT181" s="35">
        <v>2290.7999999999997</v>
      </c>
      <c r="AU181" s="35">
        <v>1175950689</v>
      </c>
      <c r="AV181" s="35">
        <v>285075750</v>
      </c>
      <c r="AW181" s="35">
        <v>1461026439</v>
      </c>
      <c r="AX181" s="35">
        <v>3043805.0812499998</v>
      </c>
      <c r="AY181" s="63" t="s">
        <v>615</v>
      </c>
      <c r="AZ181" s="35" t="str">
        <f t="shared" si="12"/>
        <v>PO/SP</v>
      </c>
      <c r="BA181" s="131">
        <v>44645</v>
      </c>
      <c r="BB181" s="131">
        <v>44705</v>
      </c>
    </row>
    <row r="182" spans="1:54">
      <c r="A182" s="124">
        <v>193</v>
      </c>
      <c r="B182" s="35" t="s">
        <v>1129</v>
      </c>
      <c r="C182" s="35" t="s">
        <v>1718</v>
      </c>
      <c r="D182" s="35" t="s">
        <v>1131</v>
      </c>
      <c r="E182" s="35" t="s">
        <v>1131</v>
      </c>
      <c r="F182" s="35" t="s">
        <v>1131</v>
      </c>
      <c r="G182" s="35" t="s">
        <v>1131</v>
      </c>
      <c r="J182" s="124" t="str">
        <f>IFERROR(VLOOKUP(M182,'Tabel Reporting SAP'!O:AF,18,0),"")</f>
        <v/>
      </c>
      <c r="K182" s="35" t="s">
        <v>16</v>
      </c>
      <c r="L182" s="35" t="s">
        <v>306</v>
      </c>
      <c r="M182" s="35" t="s">
        <v>1323</v>
      </c>
      <c r="N182" s="35">
        <v>7850</v>
      </c>
      <c r="O182" s="35">
        <v>20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86</v>
      </c>
      <c r="AG182" s="35">
        <v>0</v>
      </c>
      <c r="AI182" s="35" t="s">
        <v>1561</v>
      </c>
      <c r="AJ182" s="35">
        <v>0</v>
      </c>
      <c r="AK182" s="35">
        <v>0</v>
      </c>
      <c r="AL182" s="35">
        <v>1</v>
      </c>
      <c r="AM182" s="35">
        <v>0</v>
      </c>
      <c r="AN182" s="35">
        <v>0</v>
      </c>
      <c r="AO182" s="35">
        <v>1</v>
      </c>
      <c r="AP182" s="35">
        <f t="shared" si="10"/>
        <v>7870</v>
      </c>
      <c r="AQ182" s="35">
        <f t="shared" si="11"/>
        <v>18326</v>
      </c>
      <c r="AR182" s="35">
        <v>73</v>
      </c>
      <c r="AS182" s="35">
        <v>0</v>
      </c>
      <c r="AT182" s="35">
        <v>0</v>
      </c>
      <c r="AU182" s="35">
        <v>338872306</v>
      </c>
      <c r="AV182" s="35">
        <v>116846264</v>
      </c>
      <c r="AW182" s="35">
        <v>455718570</v>
      </c>
      <c r="AX182" s="35" t="e">
        <v>#DIV/0!</v>
      </c>
      <c r="AY182" s="63" t="s">
        <v>615</v>
      </c>
      <c r="AZ182" s="35" t="str">
        <f t="shared" si="12"/>
        <v>USULAN</v>
      </c>
    </row>
    <row r="183" spans="1:54">
      <c r="A183" s="124">
        <v>194</v>
      </c>
      <c r="B183" s="35" t="s">
        <v>1129</v>
      </c>
      <c r="C183" s="35" t="s">
        <v>1718</v>
      </c>
      <c r="D183" s="35" t="s">
        <v>1131</v>
      </c>
      <c r="E183" s="35" t="s">
        <v>1131</v>
      </c>
      <c r="F183" s="35" t="s">
        <v>1131</v>
      </c>
      <c r="G183" s="35" t="s">
        <v>1131</v>
      </c>
      <c r="H183" s="35" t="s">
        <v>1666</v>
      </c>
      <c r="I183" s="35" t="s">
        <v>1667</v>
      </c>
      <c r="J183" s="124" t="str">
        <f>IFERROR(VLOOKUP(M183,'Tabel Reporting SAP'!O:AF,18,0),"")</f>
        <v>PO</v>
      </c>
      <c r="K183" s="35" t="s">
        <v>16</v>
      </c>
      <c r="L183" s="35" t="s">
        <v>1093</v>
      </c>
      <c r="M183" s="35" t="s">
        <v>1324</v>
      </c>
      <c r="N183" s="35">
        <v>0</v>
      </c>
      <c r="O183" s="35">
        <v>0</v>
      </c>
      <c r="P183" s="35">
        <v>1802</v>
      </c>
      <c r="Q183" s="35">
        <v>2246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88</v>
      </c>
      <c r="AG183" s="35">
        <v>0</v>
      </c>
      <c r="AI183" s="35" t="s">
        <v>1562</v>
      </c>
      <c r="AJ183" s="35">
        <v>0</v>
      </c>
      <c r="AK183" s="35">
        <v>0</v>
      </c>
      <c r="AL183" s="35">
        <v>1</v>
      </c>
      <c r="AM183" s="35">
        <v>0</v>
      </c>
      <c r="AN183" s="35">
        <v>0</v>
      </c>
      <c r="AO183" s="35">
        <v>1</v>
      </c>
      <c r="AP183" s="35">
        <f t="shared" si="10"/>
        <v>4048</v>
      </c>
      <c r="AQ183" s="35">
        <f t="shared" si="11"/>
        <v>0</v>
      </c>
      <c r="AR183" s="35">
        <v>0</v>
      </c>
      <c r="AS183" s="35">
        <v>0</v>
      </c>
      <c r="AT183" s="35">
        <v>0</v>
      </c>
      <c r="AU183" s="35">
        <v>187366893</v>
      </c>
      <c r="AV183" s="35">
        <v>58795801</v>
      </c>
      <c r="AW183" s="35">
        <v>246162694</v>
      </c>
      <c r="AX183" s="35" t="e">
        <v>#DIV/0!</v>
      </c>
      <c r="AY183" s="35" t="s">
        <v>615</v>
      </c>
      <c r="AZ183" s="35" t="str">
        <f t="shared" si="12"/>
        <v>PO/SP</v>
      </c>
      <c r="BA183" s="131">
        <v>44625</v>
      </c>
      <c r="BB183" s="131">
        <v>44685</v>
      </c>
    </row>
    <row r="184" spans="1:54">
      <c r="A184" s="124">
        <v>195</v>
      </c>
      <c r="B184" s="35" t="s">
        <v>1129</v>
      </c>
      <c r="C184" s="35" t="s">
        <v>1718</v>
      </c>
      <c r="D184" s="35" t="s">
        <v>1131</v>
      </c>
      <c r="E184" s="35" t="s">
        <v>1131</v>
      </c>
      <c r="F184" s="35" t="s">
        <v>1131</v>
      </c>
      <c r="G184" s="35" t="s">
        <v>1131</v>
      </c>
      <c r="H184" s="35" t="s">
        <v>1666</v>
      </c>
      <c r="I184" s="35" t="s">
        <v>1667</v>
      </c>
      <c r="J184" s="124" t="str">
        <f>IFERROR(VLOOKUP(M184,'Tabel Reporting SAP'!O:AF,18,0),"")</f>
        <v>PO</v>
      </c>
      <c r="K184" s="35" t="s">
        <v>16</v>
      </c>
      <c r="L184" s="35" t="s">
        <v>1093</v>
      </c>
      <c r="M184" s="35" t="s">
        <v>1325</v>
      </c>
      <c r="N184" s="35">
        <v>0</v>
      </c>
      <c r="O184" s="35">
        <v>1395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32</v>
      </c>
      <c r="AG184" s="35">
        <v>0</v>
      </c>
      <c r="AI184" s="35" t="s">
        <v>1563</v>
      </c>
      <c r="AJ184" s="35">
        <v>0</v>
      </c>
      <c r="AK184" s="35">
        <v>0</v>
      </c>
      <c r="AL184" s="35">
        <v>1</v>
      </c>
      <c r="AM184" s="35">
        <v>0</v>
      </c>
      <c r="AN184" s="35">
        <v>0</v>
      </c>
      <c r="AO184" s="35">
        <v>1</v>
      </c>
      <c r="AP184" s="35">
        <f t="shared" si="10"/>
        <v>1395</v>
      </c>
      <c r="AQ184" s="35">
        <f t="shared" si="11"/>
        <v>0</v>
      </c>
      <c r="AR184" s="35">
        <v>0</v>
      </c>
      <c r="AS184" s="35">
        <v>0</v>
      </c>
      <c r="AT184" s="35">
        <v>0</v>
      </c>
      <c r="AU184" s="35">
        <v>57194459</v>
      </c>
      <c r="AV184" s="35">
        <v>37461014</v>
      </c>
      <c r="AW184" s="35">
        <v>94655473</v>
      </c>
      <c r="AX184" s="35" t="e">
        <v>#DIV/0!</v>
      </c>
      <c r="AY184" s="35" t="s">
        <v>615</v>
      </c>
      <c r="AZ184" s="35" t="str">
        <f t="shared" si="12"/>
        <v>PO/SP</v>
      </c>
      <c r="BA184" s="131">
        <v>44645</v>
      </c>
      <c r="BB184" s="131">
        <v>44705</v>
      </c>
    </row>
    <row r="185" spans="1:54">
      <c r="A185" s="124">
        <v>209</v>
      </c>
      <c r="B185" s="35" t="s">
        <v>360</v>
      </c>
      <c r="C185" s="35" t="s">
        <v>1718</v>
      </c>
      <c r="D185" s="35" t="s">
        <v>1131</v>
      </c>
      <c r="E185" s="35" t="s">
        <v>1131</v>
      </c>
      <c r="F185" s="35" t="s">
        <v>1131</v>
      </c>
      <c r="G185" s="35" t="s">
        <v>1131</v>
      </c>
      <c r="H185" s="35" t="s">
        <v>1669</v>
      </c>
      <c r="I185" s="35" t="s">
        <v>1671</v>
      </c>
      <c r="J185" s="124" t="str">
        <f>IFERROR(VLOOKUP(M185,'Tabel Reporting SAP'!O:AF,18,0),"")</f>
        <v>PO</v>
      </c>
      <c r="K185" s="35" t="s">
        <v>14</v>
      </c>
      <c r="L185" s="35" t="s">
        <v>1101</v>
      </c>
      <c r="M185" s="35" t="s">
        <v>1339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11536</v>
      </c>
      <c r="X185" s="35">
        <v>3670</v>
      </c>
      <c r="Y185" s="35">
        <v>0</v>
      </c>
      <c r="Z185" s="35">
        <v>0</v>
      </c>
      <c r="AA185" s="35">
        <v>0</v>
      </c>
      <c r="AB185" s="35">
        <v>0</v>
      </c>
      <c r="AC185" s="35">
        <v>47</v>
      </c>
      <c r="AD185" s="35">
        <v>0</v>
      </c>
      <c r="AE185" s="35">
        <v>0</v>
      </c>
      <c r="AF185" s="35">
        <v>208</v>
      </c>
      <c r="AG185" s="35">
        <v>376</v>
      </c>
      <c r="AI185" s="35" t="s">
        <v>1574</v>
      </c>
      <c r="AJ185" s="35">
        <v>0</v>
      </c>
      <c r="AK185" s="35">
        <v>0</v>
      </c>
      <c r="AL185" s="35">
        <v>0</v>
      </c>
      <c r="AM185" s="35">
        <v>0</v>
      </c>
      <c r="AN185" s="35">
        <v>0</v>
      </c>
      <c r="AO185" s="35">
        <v>0</v>
      </c>
      <c r="AP185" s="35">
        <f t="shared" si="10"/>
        <v>0</v>
      </c>
      <c r="AQ185" s="35">
        <f t="shared" si="11"/>
        <v>0</v>
      </c>
      <c r="AR185" s="35">
        <v>117</v>
      </c>
      <c r="AS185" s="35">
        <v>0</v>
      </c>
      <c r="AT185" s="35">
        <v>1900.8</v>
      </c>
      <c r="AU185" s="35">
        <v>738026933</v>
      </c>
      <c r="AV185" s="35">
        <v>155951090</v>
      </c>
      <c r="AW185" s="35">
        <v>893978023</v>
      </c>
      <c r="AX185" s="35">
        <v>2377601.125</v>
      </c>
      <c r="AY185" s="35" t="s">
        <v>615</v>
      </c>
      <c r="AZ185" s="35" t="str">
        <f t="shared" si="12"/>
        <v>PO/SP</v>
      </c>
      <c r="BA185" s="131">
        <v>44628</v>
      </c>
      <c r="BB185" s="131">
        <v>44688</v>
      </c>
    </row>
    <row r="186" spans="1:54">
      <c r="A186" s="124">
        <v>210</v>
      </c>
      <c r="B186" s="35" t="s">
        <v>360</v>
      </c>
      <c r="C186" s="35" t="s">
        <v>1718</v>
      </c>
      <c r="D186" s="35" t="s">
        <v>1131</v>
      </c>
      <c r="E186" s="35" t="s">
        <v>1131</v>
      </c>
      <c r="F186" s="35" t="s">
        <v>1131</v>
      </c>
      <c r="G186" s="35" t="s">
        <v>1131</v>
      </c>
      <c r="H186" s="35" t="s">
        <v>1669</v>
      </c>
      <c r="I186" s="35" t="s">
        <v>1671</v>
      </c>
      <c r="J186" s="124" t="str">
        <f>IFERROR(VLOOKUP(M186,'Tabel Reporting SAP'!O:AF,18,0),"")</f>
        <v>PO</v>
      </c>
      <c r="K186" s="35" t="s">
        <v>14</v>
      </c>
      <c r="L186" s="35" t="s">
        <v>301</v>
      </c>
      <c r="M186" s="35" t="s">
        <v>1340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4000</v>
      </c>
      <c r="X186" s="35">
        <v>640</v>
      </c>
      <c r="Y186" s="35">
        <v>0</v>
      </c>
      <c r="Z186" s="35">
        <v>0</v>
      </c>
      <c r="AA186" s="35">
        <v>0</v>
      </c>
      <c r="AB186" s="35">
        <v>0</v>
      </c>
      <c r="AC186" s="35">
        <v>14</v>
      </c>
      <c r="AD186" s="35">
        <v>0</v>
      </c>
      <c r="AE186" s="35">
        <v>0</v>
      </c>
      <c r="AF186" s="35">
        <v>110</v>
      </c>
      <c r="AG186" s="35">
        <v>112</v>
      </c>
      <c r="AI186" s="35" t="s">
        <v>1575</v>
      </c>
      <c r="AJ186" s="35">
        <v>0</v>
      </c>
      <c r="AK186" s="35">
        <v>0</v>
      </c>
      <c r="AL186" s="35">
        <v>0</v>
      </c>
      <c r="AM186" s="35">
        <v>0</v>
      </c>
      <c r="AN186" s="35">
        <v>0</v>
      </c>
      <c r="AO186" s="35">
        <v>0</v>
      </c>
      <c r="AP186" s="35">
        <f t="shared" si="10"/>
        <v>0</v>
      </c>
      <c r="AQ186" s="35">
        <f t="shared" si="11"/>
        <v>15206</v>
      </c>
      <c r="AR186" s="35">
        <v>12</v>
      </c>
      <c r="AS186" s="35">
        <v>0</v>
      </c>
      <c r="AT186" s="35">
        <v>580</v>
      </c>
      <c r="AU186" s="35">
        <v>177664429</v>
      </c>
      <c r="AV186" s="35">
        <v>42264080</v>
      </c>
      <c r="AW186" s="35">
        <v>219928509</v>
      </c>
      <c r="AX186" s="35">
        <v>1963647.4017857143</v>
      </c>
      <c r="AY186" s="35" t="s">
        <v>615</v>
      </c>
      <c r="AZ186" s="35" t="str">
        <f t="shared" si="12"/>
        <v>PO/SP</v>
      </c>
      <c r="BA186" s="131">
        <v>44638</v>
      </c>
      <c r="BB186" s="131">
        <v>44698</v>
      </c>
    </row>
    <row r="187" spans="1:54">
      <c r="A187" s="124">
        <v>211</v>
      </c>
      <c r="B187" s="35" t="s">
        <v>360</v>
      </c>
      <c r="C187" s="35" t="s">
        <v>1718</v>
      </c>
      <c r="D187" s="35" t="s">
        <v>1131</v>
      </c>
      <c r="E187" s="35" t="s">
        <v>1131</v>
      </c>
      <c r="F187" s="35" t="s">
        <v>1131</v>
      </c>
      <c r="G187" s="35" t="s">
        <v>1131</v>
      </c>
      <c r="H187" s="35" t="s">
        <v>1669</v>
      </c>
      <c r="I187" s="35" t="s">
        <v>1671</v>
      </c>
      <c r="J187" s="124" t="str">
        <f>IFERROR(VLOOKUP(M187,'Tabel Reporting SAP'!O:AF,18,0),"")</f>
        <v>PO</v>
      </c>
      <c r="K187" s="35" t="s">
        <v>14</v>
      </c>
      <c r="L187" s="35" t="s">
        <v>1102</v>
      </c>
      <c r="M187" s="35" t="s">
        <v>1341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3590</v>
      </c>
      <c r="X187" s="35">
        <v>1820</v>
      </c>
      <c r="Y187" s="35">
        <v>0</v>
      </c>
      <c r="Z187" s="35">
        <v>0</v>
      </c>
      <c r="AA187" s="35">
        <v>0</v>
      </c>
      <c r="AB187" s="35">
        <v>0</v>
      </c>
      <c r="AC187" s="35">
        <v>21</v>
      </c>
      <c r="AD187" s="35">
        <v>0</v>
      </c>
      <c r="AE187" s="35">
        <v>0</v>
      </c>
      <c r="AF187" s="35">
        <v>120</v>
      </c>
      <c r="AG187" s="35">
        <v>168</v>
      </c>
      <c r="AI187" s="35" t="s">
        <v>1576</v>
      </c>
      <c r="AJ187" s="35">
        <v>0</v>
      </c>
      <c r="AK187" s="35">
        <v>0</v>
      </c>
      <c r="AL187" s="35">
        <v>0</v>
      </c>
      <c r="AM187" s="35">
        <v>0</v>
      </c>
      <c r="AN187" s="35">
        <v>0</v>
      </c>
      <c r="AO187" s="35">
        <v>0</v>
      </c>
      <c r="AP187" s="35">
        <f t="shared" si="10"/>
        <v>0</v>
      </c>
      <c r="AQ187" s="35">
        <f t="shared" si="11"/>
        <v>4640</v>
      </c>
      <c r="AR187" s="35">
        <v>16</v>
      </c>
      <c r="AS187" s="35">
        <v>0</v>
      </c>
      <c r="AT187" s="35">
        <v>676.30000000000007</v>
      </c>
      <c r="AU187" s="35">
        <v>214772867</v>
      </c>
      <c r="AV187" s="35">
        <v>50343149</v>
      </c>
      <c r="AW187" s="35">
        <v>265116016</v>
      </c>
      <c r="AX187" s="35">
        <v>1578071.5238095238</v>
      </c>
      <c r="AY187" s="35" t="s">
        <v>615</v>
      </c>
      <c r="AZ187" s="35" t="str">
        <f t="shared" si="12"/>
        <v>PO/SP</v>
      </c>
      <c r="BA187" s="131">
        <v>44646</v>
      </c>
      <c r="BB187" s="131">
        <v>44706</v>
      </c>
    </row>
    <row r="188" spans="1:54">
      <c r="A188" s="124">
        <v>212</v>
      </c>
      <c r="B188" s="35" t="s">
        <v>360</v>
      </c>
      <c r="C188" s="35" t="s">
        <v>1718</v>
      </c>
      <c r="D188" s="35" t="s">
        <v>1131</v>
      </c>
      <c r="E188" s="35" t="s">
        <v>1131</v>
      </c>
      <c r="F188" s="35" t="s">
        <v>1131</v>
      </c>
      <c r="G188" s="35" t="s">
        <v>1131</v>
      </c>
      <c r="H188" s="35" t="s">
        <v>1669</v>
      </c>
      <c r="I188" s="35" t="s">
        <v>1671</v>
      </c>
      <c r="J188" s="124" t="str">
        <f>IFERROR(VLOOKUP(M188,'Tabel Reporting SAP'!O:AF,18,0),"")</f>
        <v>PO</v>
      </c>
      <c r="K188" s="35" t="s">
        <v>14</v>
      </c>
      <c r="L188" s="35" t="s">
        <v>301</v>
      </c>
      <c r="M188" s="35" t="s">
        <v>1342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2250</v>
      </c>
      <c r="X188" s="35">
        <v>460</v>
      </c>
      <c r="Y188" s="35">
        <v>0</v>
      </c>
      <c r="Z188" s="35">
        <v>0</v>
      </c>
      <c r="AA188" s="35">
        <v>0</v>
      </c>
      <c r="AB188" s="35">
        <v>0</v>
      </c>
      <c r="AC188" s="35">
        <v>10</v>
      </c>
      <c r="AD188" s="35">
        <v>0</v>
      </c>
      <c r="AE188" s="35">
        <v>0</v>
      </c>
      <c r="AF188" s="35">
        <v>72</v>
      </c>
      <c r="AG188" s="35">
        <v>80</v>
      </c>
      <c r="AI188" s="35" t="s">
        <v>301</v>
      </c>
      <c r="AJ188" s="35">
        <v>0</v>
      </c>
      <c r="AK188" s="35">
        <v>0</v>
      </c>
      <c r="AL188" s="35">
        <v>0</v>
      </c>
      <c r="AM188" s="35">
        <v>0</v>
      </c>
      <c r="AN188" s="35">
        <v>0</v>
      </c>
      <c r="AO188" s="35">
        <v>0</v>
      </c>
      <c r="AP188" s="35">
        <f t="shared" si="10"/>
        <v>0</v>
      </c>
      <c r="AQ188" s="35">
        <f t="shared" si="11"/>
        <v>5410</v>
      </c>
      <c r="AR188" s="35">
        <v>0</v>
      </c>
      <c r="AS188" s="35">
        <v>0</v>
      </c>
      <c r="AT188" s="35">
        <v>338.8</v>
      </c>
      <c r="AU188" s="35">
        <v>92739693</v>
      </c>
      <c r="AV188" s="35">
        <v>24257312</v>
      </c>
      <c r="AW188" s="35">
        <v>116997005</v>
      </c>
      <c r="AX188" s="35">
        <v>1462462.5625</v>
      </c>
      <c r="AY188" s="35" t="s">
        <v>615</v>
      </c>
      <c r="AZ188" s="35" t="str">
        <f t="shared" si="12"/>
        <v>PO/SP</v>
      </c>
      <c r="BA188" s="131">
        <v>44631</v>
      </c>
      <c r="BB188" s="131">
        <v>44691</v>
      </c>
    </row>
    <row r="189" spans="1:54">
      <c r="A189" s="124">
        <v>213</v>
      </c>
      <c r="B189" s="35" t="s">
        <v>360</v>
      </c>
      <c r="C189" s="35" t="s">
        <v>1718</v>
      </c>
      <c r="D189" s="35" t="s">
        <v>1131</v>
      </c>
      <c r="E189" s="35" t="s">
        <v>1131</v>
      </c>
      <c r="F189" s="35" t="s">
        <v>1131</v>
      </c>
      <c r="G189" s="35" t="s">
        <v>1131</v>
      </c>
      <c r="H189" s="35" t="s">
        <v>1669</v>
      </c>
      <c r="I189" s="35" t="s">
        <v>1671</v>
      </c>
      <c r="J189" s="124" t="str">
        <f>IFERROR(VLOOKUP(M189,'Tabel Reporting SAP'!O:AF,18,0),"")</f>
        <v>PO</v>
      </c>
      <c r="K189" s="35" t="s">
        <v>14</v>
      </c>
      <c r="L189" s="35" t="s">
        <v>301</v>
      </c>
      <c r="M189" s="35" t="s">
        <v>1343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8200</v>
      </c>
      <c r="X189" s="35">
        <v>4755</v>
      </c>
      <c r="Y189" s="35">
        <v>0</v>
      </c>
      <c r="Z189" s="35">
        <v>0</v>
      </c>
      <c r="AA189" s="35">
        <v>0</v>
      </c>
      <c r="AB189" s="35">
        <v>0</v>
      </c>
      <c r="AC189" s="35">
        <v>28</v>
      </c>
      <c r="AD189" s="35">
        <v>0</v>
      </c>
      <c r="AE189" s="35">
        <v>0</v>
      </c>
      <c r="AF189" s="35">
        <v>286</v>
      </c>
      <c r="AG189" s="35">
        <v>224</v>
      </c>
      <c r="AI189" s="35" t="s">
        <v>1577</v>
      </c>
      <c r="AJ189" s="35">
        <v>0</v>
      </c>
      <c r="AK189" s="35">
        <v>0</v>
      </c>
      <c r="AL189" s="35">
        <v>0</v>
      </c>
      <c r="AM189" s="35">
        <v>0</v>
      </c>
      <c r="AN189" s="35">
        <v>0</v>
      </c>
      <c r="AO189" s="35">
        <v>0</v>
      </c>
      <c r="AP189" s="35">
        <f t="shared" si="10"/>
        <v>0</v>
      </c>
      <c r="AQ189" s="35">
        <f t="shared" si="11"/>
        <v>2710</v>
      </c>
      <c r="AR189" s="35">
        <v>10</v>
      </c>
      <c r="AS189" s="35">
        <v>0</v>
      </c>
      <c r="AT189" s="35">
        <v>1619.3999999999999</v>
      </c>
      <c r="AU189" s="35">
        <v>409013922</v>
      </c>
      <c r="AV189" s="35">
        <v>104203868</v>
      </c>
      <c r="AW189" s="35">
        <v>513217790</v>
      </c>
      <c r="AX189" s="35">
        <v>2291150.8482142859</v>
      </c>
      <c r="AY189" s="63" t="s">
        <v>615</v>
      </c>
      <c r="AZ189" s="35" t="str">
        <f t="shared" si="12"/>
        <v>PO/SP</v>
      </c>
      <c r="BA189" s="131">
        <v>44645</v>
      </c>
      <c r="BB189" s="131">
        <v>44705</v>
      </c>
    </row>
    <row r="190" spans="1:54">
      <c r="A190" s="124">
        <v>214</v>
      </c>
      <c r="B190" s="35" t="s">
        <v>360</v>
      </c>
      <c r="C190" s="35" t="s">
        <v>1718</v>
      </c>
      <c r="D190" s="35" t="s">
        <v>1131</v>
      </c>
      <c r="E190" s="35" t="s">
        <v>1131</v>
      </c>
      <c r="F190" s="35" t="s">
        <v>1131</v>
      </c>
      <c r="G190" s="35" t="s">
        <v>1131</v>
      </c>
      <c r="H190" s="35" t="s">
        <v>1669</v>
      </c>
      <c r="I190" s="35" t="s">
        <v>1671</v>
      </c>
      <c r="J190" s="124" t="str">
        <f>IFERROR(VLOOKUP(M190,'Tabel Reporting SAP'!O:AF,18,0),"")</f>
        <v>PO</v>
      </c>
      <c r="K190" s="35" t="s">
        <v>14</v>
      </c>
      <c r="L190" s="35" t="s">
        <v>301</v>
      </c>
      <c r="M190" s="35" t="s">
        <v>1344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4950</v>
      </c>
      <c r="X190" s="35">
        <v>1960</v>
      </c>
      <c r="Y190" s="35">
        <v>0</v>
      </c>
      <c r="Z190" s="35">
        <v>0</v>
      </c>
      <c r="AA190" s="35">
        <v>0</v>
      </c>
      <c r="AB190" s="35">
        <v>0</v>
      </c>
      <c r="AC190" s="35">
        <v>20</v>
      </c>
      <c r="AD190" s="35">
        <v>0</v>
      </c>
      <c r="AE190" s="35">
        <v>0</v>
      </c>
      <c r="AF190" s="35">
        <v>119</v>
      </c>
      <c r="AG190" s="35">
        <v>160</v>
      </c>
      <c r="AI190" s="35" t="s">
        <v>1578</v>
      </c>
      <c r="AJ190" s="35">
        <v>0</v>
      </c>
      <c r="AK190" s="35">
        <v>0</v>
      </c>
      <c r="AL190" s="35">
        <v>0</v>
      </c>
      <c r="AM190" s="35">
        <v>0</v>
      </c>
      <c r="AN190" s="35">
        <v>0</v>
      </c>
      <c r="AO190" s="35">
        <v>0</v>
      </c>
      <c r="AP190" s="35">
        <f t="shared" si="10"/>
        <v>0</v>
      </c>
      <c r="AQ190" s="35">
        <f t="shared" si="11"/>
        <v>12955</v>
      </c>
      <c r="AR190" s="35">
        <v>47</v>
      </c>
      <c r="AS190" s="35">
        <v>0</v>
      </c>
      <c r="AT190" s="35">
        <v>863.80000000000007</v>
      </c>
      <c r="AU190" s="35">
        <v>319099348</v>
      </c>
      <c r="AV190" s="35">
        <v>70037489</v>
      </c>
      <c r="AW190" s="35">
        <v>389136837</v>
      </c>
      <c r="AX190" s="35">
        <v>2432105.2312500002</v>
      </c>
      <c r="AY190" s="63" t="s">
        <v>615</v>
      </c>
      <c r="AZ190" s="35" t="str">
        <f t="shared" si="12"/>
        <v>PO/SP</v>
      </c>
      <c r="BA190" s="131">
        <v>44650</v>
      </c>
      <c r="BB190" s="131">
        <v>44710</v>
      </c>
    </row>
    <row r="191" spans="1:54">
      <c r="A191" s="124">
        <v>215</v>
      </c>
      <c r="B191" s="35" t="s">
        <v>360</v>
      </c>
      <c r="C191" s="35" t="s">
        <v>1718</v>
      </c>
      <c r="D191" s="35" t="s">
        <v>1131</v>
      </c>
      <c r="E191" s="35" t="s">
        <v>1131</v>
      </c>
      <c r="F191" s="35" t="s">
        <v>1131</v>
      </c>
      <c r="G191" s="35" t="s">
        <v>1131</v>
      </c>
      <c r="H191" s="35" t="s">
        <v>1669</v>
      </c>
      <c r="I191" s="35" t="s">
        <v>1671</v>
      </c>
      <c r="J191" s="124" t="str">
        <f>IFERROR(VLOOKUP(M191,'Tabel Reporting SAP'!O:AF,18,0),"")</f>
        <v>PO</v>
      </c>
      <c r="K191" s="35" t="s">
        <v>14</v>
      </c>
      <c r="L191" s="35" t="s">
        <v>1103</v>
      </c>
      <c r="M191" s="35" t="s">
        <v>1345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2270</v>
      </c>
      <c r="X191" s="35">
        <v>680</v>
      </c>
      <c r="Y191" s="35">
        <v>0</v>
      </c>
      <c r="Z191" s="35">
        <v>0</v>
      </c>
      <c r="AA191" s="35">
        <v>0</v>
      </c>
      <c r="AB191" s="35">
        <v>0</v>
      </c>
      <c r="AC191" s="35">
        <v>18</v>
      </c>
      <c r="AD191" s="35">
        <v>0</v>
      </c>
      <c r="AE191" s="35">
        <v>0</v>
      </c>
      <c r="AF191" s="35">
        <v>29</v>
      </c>
      <c r="AG191" s="35">
        <v>144</v>
      </c>
      <c r="AI191" s="35" t="s">
        <v>1579</v>
      </c>
      <c r="AJ191" s="35">
        <v>0</v>
      </c>
      <c r="AK191" s="35">
        <v>0</v>
      </c>
      <c r="AL191" s="35">
        <v>0</v>
      </c>
      <c r="AM191" s="35">
        <v>0</v>
      </c>
      <c r="AN191" s="35">
        <v>0</v>
      </c>
      <c r="AO191" s="35">
        <v>0</v>
      </c>
      <c r="AP191" s="35">
        <f t="shared" si="10"/>
        <v>0</v>
      </c>
      <c r="AQ191" s="35">
        <f t="shared" si="11"/>
        <v>6910</v>
      </c>
      <c r="AR191" s="35">
        <v>42</v>
      </c>
      <c r="AS191" s="35">
        <v>0</v>
      </c>
      <c r="AT191" s="35">
        <v>368.8</v>
      </c>
      <c r="AU191" s="35">
        <v>202664437</v>
      </c>
      <c r="AV191" s="35">
        <v>39359812</v>
      </c>
      <c r="AW191" s="35">
        <v>242024249</v>
      </c>
      <c r="AX191" s="35">
        <v>1680723.951388889</v>
      </c>
      <c r="AY191" s="63" t="s">
        <v>615</v>
      </c>
      <c r="AZ191" s="35" t="str">
        <f t="shared" si="12"/>
        <v>PO/SP</v>
      </c>
      <c r="BA191" s="131">
        <v>44637</v>
      </c>
      <c r="BB191" s="131">
        <v>44697</v>
      </c>
    </row>
    <row r="192" spans="1:54">
      <c r="A192" s="124">
        <v>216</v>
      </c>
      <c r="B192" s="35" t="s">
        <v>360</v>
      </c>
      <c r="C192" s="35" t="s">
        <v>1718</v>
      </c>
      <c r="D192" s="35" t="s">
        <v>1131</v>
      </c>
      <c r="E192" s="35" t="s">
        <v>1131</v>
      </c>
      <c r="F192" s="35" t="s">
        <v>1131</v>
      </c>
      <c r="G192" s="35" t="s">
        <v>1131</v>
      </c>
      <c r="H192" s="35" t="s">
        <v>1669</v>
      </c>
      <c r="I192" s="35" t="s">
        <v>1671</v>
      </c>
      <c r="J192" s="124" t="str">
        <f>IFERROR(VLOOKUP(M192,'Tabel Reporting SAP'!O:AF,18,0),"")</f>
        <v>PO</v>
      </c>
      <c r="K192" s="35" t="s">
        <v>14</v>
      </c>
      <c r="L192" s="35" t="s">
        <v>1104</v>
      </c>
      <c r="M192" s="35" t="s">
        <v>1346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9295</v>
      </c>
      <c r="X192" s="35">
        <v>5188</v>
      </c>
      <c r="Y192" s="35">
        <v>0</v>
      </c>
      <c r="Z192" s="35">
        <v>0</v>
      </c>
      <c r="AA192" s="35">
        <v>0</v>
      </c>
      <c r="AB192" s="35">
        <v>0</v>
      </c>
      <c r="AC192" s="35">
        <v>50</v>
      </c>
      <c r="AD192" s="35">
        <v>0</v>
      </c>
      <c r="AE192" s="35">
        <v>0</v>
      </c>
      <c r="AF192" s="35">
        <v>273</v>
      </c>
      <c r="AG192" s="35">
        <v>400</v>
      </c>
      <c r="AI192" s="35" t="s">
        <v>1580</v>
      </c>
      <c r="AJ192" s="35">
        <v>0</v>
      </c>
      <c r="AK192" s="35">
        <v>0</v>
      </c>
      <c r="AL192" s="35">
        <v>0</v>
      </c>
      <c r="AM192" s="35">
        <v>0</v>
      </c>
      <c r="AN192" s="35">
        <v>0</v>
      </c>
      <c r="AO192" s="35">
        <v>0</v>
      </c>
      <c r="AP192" s="35">
        <f t="shared" si="10"/>
        <v>0</v>
      </c>
      <c r="AQ192" s="35">
        <f t="shared" si="11"/>
        <v>2950</v>
      </c>
      <c r="AR192" s="35">
        <v>42</v>
      </c>
      <c r="AS192" s="35">
        <v>0</v>
      </c>
      <c r="AT192" s="35">
        <v>1810.3999999999999</v>
      </c>
      <c r="AU192" s="35">
        <v>556552929</v>
      </c>
      <c r="AV192" s="35">
        <v>129473949</v>
      </c>
      <c r="AW192" s="35">
        <v>686026878</v>
      </c>
      <c r="AX192" s="35">
        <v>1715067.1950000001</v>
      </c>
      <c r="AY192" s="63" t="s">
        <v>615</v>
      </c>
      <c r="AZ192" s="35" t="str">
        <f t="shared" si="12"/>
        <v>PO/SP</v>
      </c>
      <c r="BA192" s="131">
        <v>44651</v>
      </c>
      <c r="BB192" s="131">
        <v>44711</v>
      </c>
    </row>
    <row r="193" spans="1:54">
      <c r="A193" s="124">
        <v>217</v>
      </c>
      <c r="B193" s="35" t="s">
        <v>360</v>
      </c>
      <c r="C193" s="35" t="s">
        <v>1718</v>
      </c>
      <c r="D193" s="35" t="s">
        <v>1131</v>
      </c>
      <c r="E193" s="35" t="s">
        <v>1131</v>
      </c>
      <c r="F193" s="35" t="s">
        <v>1131</v>
      </c>
      <c r="G193" s="35" t="s">
        <v>1131</v>
      </c>
      <c r="H193" s="35" t="s">
        <v>1669</v>
      </c>
      <c r="I193" s="35" t="s">
        <v>1671</v>
      </c>
      <c r="J193" s="124" t="str">
        <f>IFERROR(VLOOKUP(M193,'Tabel Reporting SAP'!O:AF,18,0),"")</f>
        <v>PO</v>
      </c>
      <c r="K193" s="35" t="s">
        <v>14</v>
      </c>
      <c r="L193" s="35" t="s">
        <v>1105</v>
      </c>
      <c r="M193" s="35" t="s">
        <v>1347</v>
      </c>
      <c r="N193" s="35">
        <v>0</v>
      </c>
      <c r="O193" s="35">
        <v>0</v>
      </c>
      <c r="P193" s="35">
        <v>20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6530</v>
      </c>
      <c r="X193" s="35">
        <v>450</v>
      </c>
      <c r="Y193" s="35">
        <v>0</v>
      </c>
      <c r="Z193" s="35">
        <v>0</v>
      </c>
      <c r="AA193" s="35">
        <v>0</v>
      </c>
      <c r="AB193" s="35">
        <v>0</v>
      </c>
      <c r="AC193" s="35">
        <v>27</v>
      </c>
      <c r="AD193" s="35">
        <v>0</v>
      </c>
      <c r="AE193" s="35">
        <v>0</v>
      </c>
      <c r="AF193" s="35">
        <v>108</v>
      </c>
      <c r="AG193" s="35">
        <v>216</v>
      </c>
      <c r="AI193" s="35" t="s">
        <v>1581</v>
      </c>
      <c r="AJ193" s="35">
        <v>0</v>
      </c>
      <c r="AK193" s="35">
        <v>0</v>
      </c>
      <c r="AL193" s="35">
        <v>0</v>
      </c>
      <c r="AM193" s="35">
        <v>1</v>
      </c>
      <c r="AN193" s="35">
        <v>0</v>
      </c>
      <c r="AO193" s="35">
        <v>1</v>
      </c>
      <c r="AP193" s="35">
        <f t="shared" si="10"/>
        <v>20</v>
      </c>
      <c r="AQ193" s="35">
        <f t="shared" si="11"/>
        <v>14483</v>
      </c>
      <c r="AR193" s="35">
        <v>41</v>
      </c>
      <c r="AS193" s="35">
        <v>0</v>
      </c>
      <c r="AT193" s="35">
        <v>872.5</v>
      </c>
      <c r="AU193" s="35">
        <v>371353950</v>
      </c>
      <c r="AV193" s="35">
        <v>91140553</v>
      </c>
      <c r="AW193" s="35">
        <v>462494503</v>
      </c>
      <c r="AX193" s="35">
        <v>2141178.2546296297</v>
      </c>
      <c r="AY193" s="63" t="s">
        <v>615</v>
      </c>
      <c r="AZ193" s="35" t="str">
        <f t="shared" si="12"/>
        <v>PO/SP</v>
      </c>
      <c r="BA193" s="131">
        <v>44648</v>
      </c>
      <c r="BB193" s="131">
        <v>44708</v>
      </c>
    </row>
    <row r="194" spans="1:54">
      <c r="A194" s="124">
        <v>218</v>
      </c>
      <c r="B194" s="35" t="s">
        <v>360</v>
      </c>
      <c r="C194" s="35" t="s">
        <v>1718</v>
      </c>
      <c r="D194" s="35" t="s">
        <v>1131</v>
      </c>
      <c r="E194" s="35" t="s">
        <v>1131</v>
      </c>
      <c r="F194" s="35" t="s">
        <v>1131</v>
      </c>
      <c r="G194" s="35" t="s">
        <v>1131</v>
      </c>
      <c r="H194" s="35" t="s">
        <v>1669</v>
      </c>
      <c r="I194" s="35" t="s">
        <v>1671</v>
      </c>
      <c r="J194" s="124" t="str">
        <f>IFERROR(VLOOKUP(M194,'Tabel Reporting SAP'!O:AF,18,0),"")</f>
        <v>PO</v>
      </c>
      <c r="K194" s="35" t="s">
        <v>14</v>
      </c>
      <c r="L194" s="35" t="s">
        <v>1101</v>
      </c>
      <c r="M194" s="35" t="s">
        <v>1348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4620</v>
      </c>
      <c r="X194" s="35">
        <v>5510</v>
      </c>
      <c r="Y194" s="35">
        <v>0</v>
      </c>
      <c r="Z194" s="35">
        <v>0</v>
      </c>
      <c r="AA194" s="35">
        <v>0</v>
      </c>
      <c r="AB194" s="35">
        <v>0</v>
      </c>
      <c r="AC194" s="35">
        <v>23</v>
      </c>
      <c r="AD194" s="35">
        <v>0</v>
      </c>
      <c r="AE194" s="35">
        <v>0</v>
      </c>
      <c r="AF194" s="35">
        <v>101</v>
      </c>
      <c r="AG194" s="35">
        <v>184</v>
      </c>
      <c r="AI194" s="35" t="s">
        <v>1582</v>
      </c>
      <c r="AJ194" s="35">
        <v>0</v>
      </c>
      <c r="AK194" s="35">
        <v>0</v>
      </c>
      <c r="AL194" s="35">
        <v>0</v>
      </c>
      <c r="AM194" s="35">
        <v>0</v>
      </c>
      <c r="AN194" s="35">
        <v>0</v>
      </c>
      <c r="AO194" s="35">
        <v>0</v>
      </c>
      <c r="AP194" s="35">
        <f t="shared" si="10"/>
        <v>0</v>
      </c>
      <c r="AQ194" s="35">
        <f t="shared" si="11"/>
        <v>6980</v>
      </c>
      <c r="AR194" s="35">
        <v>108</v>
      </c>
      <c r="AS194" s="35">
        <v>0</v>
      </c>
      <c r="AT194" s="35">
        <v>1266.3</v>
      </c>
      <c r="AU194" s="35">
        <v>523564659</v>
      </c>
      <c r="AV194" s="35">
        <v>107616888</v>
      </c>
      <c r="AW194" s="35">
        <v>631181547</v>
      </c>
      <c r="AX194" s="35">
        <v>3430334.4945652173</v>
      </c>
      <c r="AY194" s="63" t="s">
        <v>615</v>
      </c>
      <c r="AZ194" s="35" t="str">
        <f t="shared" si="12"/>
        <v>PO/SP</v>
      </c>
      <c r="BA194" s="131">
        <v>44622</v>
      </c>
      <c r="BB194" s="131">
        <v>44682</v>
      </c>
    </row>
    <row r="195" spans="1:54">
      <c r="A195" s="124">
        <v>219</v>
      </c>
      <c r="B195" s="35" t="s">
        <v>360</v>
      </c>
      <c r="C195" s="35" t="s">
        <v>1718</v>
      </c>
      <c r="D195" s="35" t="s">
        <v>1131</v>
      </c>
      <c r="E195" s="35" t="s">
        <v>1131</v>
      </c>
      <c r="F195" s="35" t="s">
        <v>1131</v>
      </c>
      <c r="G195" s="35" t="s">
        <v>1131</v>
      </c>
      <c r="H195" s="35" t="s">
        <v>1669</v>
      </c>
      <c r="I195" s="35" t="s">
        <v>1671</v>
      </c>
      <c r="J195" s="124" t="str">
        <f>IFERROR(VLOOKUP(M195,'Tabel Reporting SAP'!O:AF,18,0),"")</f>
        <v>PO</v>
      </c>
      <c r="K195" s="35" t="s">
        <v>14</v>
      </c>
      <c r="L195" s="35" t="s">
        <v>1104</v>
      </c>
      <c r="M195" s="35" t="s">
        <v>1349</v>
      </c>
      <c r="N195" s="35">
        <v>0</v>
      </c>
      <c r="O195" s="35">
        <v>20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1030</v>
      </c>
      <c r="X195" s="35">
        <v>500</v>
      </c>
      <c r="Y195" s="35">
        <v>0</v>
      </c>
      <c r="Z195" s="35">
        <v>0</v>
      </c>
      <c r="AA195" s="35">
        <v>0</v>
      </c>
      <c r="AB195" s="35">
        <v>0</v>
      </c>
      <c r="AC195" s="35">
        <v>11</v>
      </c>
      <c r="AD195" s="35">
        <v>0</v>
      </c>
      <c r="AE195" s="35">
        <v>0</v>
      </c>
      <c r="AF195" s="35">
        <v>12</v>
      </c>
      <c r="AG195" s="35">
        <v>88</v>
      </c>
      <c r="AI195" s="35" t="s">
        <v>1583</v>
      </c>
      <c r="AJ195" s="35">
        <v>0</v>
      </c>
      <c r="AK195" s="35">
        <v>0</v>
      </c>
      <c r="AL195" s="35">
        <v>1</v>
      </c>
      <c r="AM195" s="35">
        <v>0</v>
      </c>
      <c r="AN195" s="35">
        <v>0</v>
      </c>
      <c r="AO195" s="35">
        <v>1</v>
      </c>
      <c r="AP195" s="35">
        <f t="shared" si="10"/>
        <v>20</v>
      </c>
      <c r="AQ195" s="35">
        <f t="shared" si="11"/>
        <v>10130</v>
      </c>
      <c r="AR195" s="35">
        <v>23</v>
      </c>
      <c r="AS195" s="35">
        <v>0</v>
      </c>
      <c r="AT195" s="35">
        <v>191.29999999999998</v>
      </c>
      <c r="AU195" s="35">
        <v>139832067</v>
      </c>
      <c r="AV195" s="35">
        <v>46698685</v>
      </c>
      <c r="AW195" s="35">
        <v>186530752</v>
      </c>
      <c r="AX195" s="35">
        <v>2119667.6363636362</v>
      </c>
      <c r="AY195" s="63" t="s">
        <v>615</v>
      </c>
      <c r="AZ195" s="35" t="str">
        <f t="shared" si="12"/>
        <v>PO/SP</v>
      </c>
      <c r="BA195" s="131">
        <v>44627</v>
      </c>
      <c r="BB195" s="131">
        <v>44687</v>
      </c>
    </row>
    <row r="196" spans="1:54">
      <c r="A196" s="124">
        <v>220</v>
      </c>
      <c r="B196" s="35" t="s">
        <v>1129</v>
      </c>
      <c r="C196" s="35" t="s">
        <v>1718</v>
      </c>
      <c r="D196" s="35" t="s">
        <v>1131</v>
      </c>
      <c r="E196" s="35" t="s">
        <v>1131</v>
      </c>
      <c r="F196" s="35" t="s">
        <v>1131</v>
      </c>
      <c r="G196" s="35" t="s">
        <v>1131</v>
      </c>
      <c r="H196" s="35" t="s">
        <v>1672</v>
      </c>
      <c r="I196" s="35" t="s">
        <v>1673</v>
      </c>
      <c r="J196" s="124" t="str">
        <f>IFERROR(VLOOKUP(M196,'Tabel Reporting SAP'!O:AF,18,0),"")</f>
        <v>PO</v>
      </c>
      <c r="K196" s="35" t="s">
        <v>11</v>
      </c>
      <c r="L196" s="35" t="s">
        <v>1106</v>
      </c>
      <c r="M196" s="35" t="s">
        <v>1350</v>
      </c>
      <c r="N196" s="35">
        <v>0</v>
      </c>
      <c r="O196" s="35">
        <v>12010</v>
      </c>
      <c r="P196" s="35">
        <v>0</v>
      </c>
      <c r="Q196" s="35">
        <v>0</v>
      </c>
      <c r="R196" s="35">
        <v>15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330</v>
      </c>
      <c r="AG196" s="35">
        <v>0</v>
      </c>
      <c r="AI196" s="35" t="s">
        <v>1106</v>
      </c>
      <c r="AJ196" s="35">
        <v>0</v>
      </c>
      <c r="AK196" s="35">
        <v>0</v>
      </c>
      <c r="AL196" s="35">
        <v>1</v>
      </c>
      <c r="AM196" s="35">
        <v>0</v>
      </c>
      <c r="AN196" s="35">
        <v>0</v>
      </c>
      <c r="AO196" s="35">
        <v>1</v>
      </c>
      <c r="AP196" s="35">
        <f t="shared" si="10"/>
        <v>12025</v>
      </c>
      <c r="AQ196" s="35">
        <f t="shared" si="11"/>
        <v>1530</v>
      </c>
      <c r="AR196" s="35">
        <v>69</v>
      </c>
      <c r="AS196" s="35">
        <v>0</v>
      </c>
      <c r="AT196" s="35">
        <v>0</v>
      </c>
      <c r="AU196" s="35">
        <v>422164971</v>
      </c>
      <c r="AV196" s="35">
        <v>123039542</v>
      </c>
      <c r="AW196" s="35">
        <v>545204513</v>
      </c>
      <c r="AX196" s="35" t="e">
        <v>#DIV/0!</v>
      </c>
      <c r="AY196" s="63" t="s">
        <v>615</v>
      </c>
      <c r="AZ196" s="35" t="str">
        <f t="shared" si="12"/>
        <v>PO/SP</v>
      </c>
      <c r="BA196" s="131">
        <v>44629</v>
      </c>
      <c r="BB196" s="131">
        <v>44689</v>
      </c>
    </row>
    <row r="197" spans="1:54">
      <c r="A197" s="124">
        <v>221</v>
      </c>
      <c r="B197" s="35" t="s">
        <v>1129</v>
      </c>
      <c r="C197" s="35" t="s">
        <v>1718</v>
      </c>
      <c r="D197" s="35" t="s">
        <v>1131</v>
      </c>
      <c r="E197" s="35" t="s">
        <v>1131</v>
      </c>
      <c r="F197" s="35" t="s">
        <v>1131</v>
      </c>
      <c r="G197" s="35" t="s">
        <v>1131</v>
      </c>
      <c r="H197" s="35" t="s">
        <v>1672</v>
      </c>
      <c r="I197" s="35" t="s">
        <v>1673</v>
      </c>
      <c r="J197" s="124" t="str">
        <f>IFERROR(VLOOKUP(M197,'Tabel Reporting SAP'!O:AF,18,0),"")</f>
        <v>PO</v>
      </c>
      <c r="K197" s="35" t="s">
        <v>11</v>
      </c>
      <c r="L197" s="35" t="s">
        <v>1107</v>
      </c>
      <c r="M197" s="35" t="s">
        <v>1351</v>
      </c>
      <c r="N197" s="35">
        <v>500</v>
      </c>
      <c r="O197" s="35">
        <v>0</v>
      </c>
      <c r="P197" s="35">
        <v>0</v>
      </c>
      <c r="Q197" s="35">
        <v>0</v>
      </c>
      <c r="R197" s="35">
        <v>200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I197" s="35" t="s">
        <v>1584</v>
      </c>
      <c r="AJ197" s="35">
        <v>0</v>
      </c>
      <c r="AK197" s="35">
        <v>0</v>
      </c>
      <c r="AL197" s="35">
        <v>1</v>
      </c>
      <c r="AM197" s="35">
        <v>0</v>
      </c>
      <c r="AN197" s="35">
        <v>0</v>
      </c>
      <c r="AO197" s="35">
        <v>1</v>
      </c>
      <c r="AP197" s="35">
        <f t="shared" ref="AP197:AP260" si="13">SUM(N197:V197)</f>
        <v>700</v>
      </c>
      <c r="AQ197" s="35">
        <f t="shared" ref="AQ197:AQ260" si="14">SUM(W196:AB196)</f>
        <v>0</v>
      </c>
      <c r="AR197" s="35">
        <v>1</v>
      </c>
      <c r="AS197" s="35">
        <v>0</v>
      </c>
      <c r="AT197" s="35">
        <v>0</v>
      </c>
      <c r="AU197" s="35">
        <v>41550323</v>
      </c>
      <c r="AV197" s="35">
        <v>26794852</v>
      </c>
      <c r="AW197" s="35">
        <v>68345175</v>
      </c>
      <c r="AX197" s="35" t="e">
        <v>#DIV/0!</v>
      </c>
      <c r="AY197" s="63" t="s">
        <v>615</v>
      </c>
      <c r="AZ197" s="35" t="str">
        <f t="shared" ref="AZ197:AZ260" si="15">IF(ISBLANK(I197),IF(ISBLANK(H197),IF(AND(ISBLANK(BA197),ISBLANK(BB197)),"USULAN","DONE DRM"),"PELIMPAHAN"),"PO/SP")</f>
        <v>PO/SP</v>
      </c>
      <c r="BA197" s="131">
        <v>44640</v>
      </c>
      <c r="BB197" s="131">
        <v>44700</v>
      </c>
    </row>
    <row r="198" spans="1:54">
      <c r="A198" s="124">
        <v>222</v>
      </c>
      <c r="B198" s="35" t="s">
        <v>1129</v>
      </c>
      <c r="C198" s="35" t="s">
        <v>1718</v>
      </c>
      <c r="D198" s="35" t="s">
        <v>1131</v>
      </c>
      <c r="E198" s="35" t="s">
        <v>1131</v>
      </c>
      <c r="F198" s="35" t="s">
        <v>1131</v>
      </c>
      <c r="G198" s="35" t="s">
        <v>1131</v>
      </c>
      <c r="H198" s="35" t="s">
        <v>1672</v>
      </c>
      <c r="I198" s="35" t="s">
        <v>1673</v>
      </c>
      <c r="J198" s="124" t="str">
        <f>IFERROR(VLOOKUP(M198,'Tabel Reporting SAP'!O:AF,18,0),"")</f>
        <v>PO</v>
      </c>
      <c r="K198" s="35" t="s">
        <v>11</v>
      </c>
      <c r="L198" s="35" t="s">
        <v>1106</v>
      </c>
      <c r="M198" s="35" t="s">
        <v>1352</v>
      </c>
      <c r="N198" s="35">
        <v>7750</v>
      </c>
      <c r="O198" s="35">
        <v>0</v>
      </c>
      <c r="P198" s="35">
        <v>0</v>
      </c>
      <c r="Q198" s="35">
        <v>0</v>
      </c>
      <c r="R198" s="35">
        <v>30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I198" s="35" t="s">
        <v>1482</v>
      </c>
      <c r="AJ198" s="35">
        <v>0</v>
      </c>
      <c r="AK198" s="35">
        <v>0</v>
      </c>
      <c r="AL198" s="35">
        <v>1</v>
      </c>
      <c r="AM198" s="35">
        <v>0</v>
      </c>
      <c r="AN198" s="35">
        <v>0</v>
      </c>
      <c r="AO198" s="35">
        <v>1</v>
      </c>
      <c r="AP198" s="35">
        <f t="shared" si="13"/>
        <v>7780</v>
      </c>
      <c r="AQ198" s="35">
        <f t="shared" si="14"/>
        <v>0</v>
      </c>
      <c r="AR198" s="35">
        <v>0</v>
      </c>
      <c r="AS198" s="35">
        <v>0</v>
      </c>
      <c r="AT198" s="35">
        <v>0</v>
      </c>
      <c r="AU198" s="35">
        <v>155811377</v>
      </c>
      <c r="AV198" s="35">
        <v>67747183</v>
      </c>
      <c r="AW198" s="35">
        <v>223558560</v>
      </c>
      <c r="AX198" s="35" t="e">
        <v>#DIV/0!</v>
      </c>
      <c r="AY198" s="63" t="s">
        <v>615</v>
      </c>
      <c r="AZ198" s="35" t="str">
        <f t="shared" si="15"/>
        <v>PO/SP</v>
      </c>
      <c r="BA198" s="131">
        <v>44625</v>
      </c>
      <c r="BB198" s="131">
        <v>44685</v>
      </c>
    </row>
    <row r="199" spans="1:54">
      <c r="A199" s="124">
        <v>223</v>
      </c>
      <c r="B199" s="35" t="s">
        <v>1129</v>
      </c>
      <c r="C199" s="35" t="s">
        <v>1718</v>
      </c>
      <c r="D199" s="35" t="s">
        <v>1131</v>
      </c>
      <c r="E199" s="35" t="s">
        <v>1131</v>
      </c>
      <c r="F199" s="35" t="s">
        <v>1131</v>
      </c>
      <c r="G199" s="35" t="s">
        <v>1131</v>
      </c>
      <c r="H199" s="35" t="s">
        <v>1672</v>
      </c>
      <c r="I199" s="35" t="s">
        <v>1673</v>
      </c>
      <c r="J199" s="124" t="str">
        <f>IFERROR(VLOOKUP(M199,'Tabel Reporting SAP'!O:AF,18,0),"")</f>
        <v>PO</v>
      </c>
      <c r="K199" s="35" t="s">
        <v>11</v>
      </c>
      <c r="L199" s="35" t="s">
        <v>1106</v>
      </c>
      <c r="M199" s="35" t="s">
        <v>1353</v>
      </c>
      <c r="N199" s="35">
        <v>10036</v>
      </c>
      <c r="O199" s="35">
        <v>0</v>
      </c>
      <c r="P199" s="35">
        <v>0</v>
      </c>
      <c r="Q199" s="35">
        <v>0</v>
      </c>
      <c r="R199" s="35">
        <v>30</v>
      </c>
      <c r="S199" s="35">
        <v>0</v>
      </c>
      <c r="T199" s="35">
        <v>0</v>
      </c>
      <c r="U199" s="35">
        <v>0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I199" s="35" t="s">
        <v>1482</v>
      </c>
      <c r="AJ199" s="35">
        <v>0</v>
      </c>
      <c r="AK199" s="35">
        <v>0</v>
      </c>
      <c r="AL199" s="35">
        <v>1</v>
      </c>
      <c r="AM199" s="35">
        <v>0</v>
      </c>
      <c r="AN199" s="35">
        <v>0</v>
      </c>
      <c r="AO199" s="35">
        <v>1</v>
      </c>
      <c r="AP199" s="35">
        <f t="shared" si="13"/>
        <v>10066</v>
      </c>
      <c r="AQ199" s="35">
        <f t="shared" si="14"/>
        <v>0</v>
      </c>
      <c r="AR199" s="35">
        <v>247</v>
      </c>
      <c r="AS199" s="35">
        <v>0</v>
      </c>
      <c r="AT199" s="35">
        <v>0</v>
      </c>
      <c r="AU199" s="35">
        <v>713324471</v>
      </c>
      <c r="AV199" s="35">
        <v>160471112</v>
      </c>
      <c r="AW199" s="35">
        <v>873795583</v>
      </c>
      <c r="AX199" s="35" t="e">
        <v>#DIV/0!</v>
      </c>
      <c r="AY199" s="35" t="s">
        <v>615</v>
      </c>
      <c r="AZ199" s="35" t="str">
        <f t="shared" si="15"/>
        <v>PO/SP</v>
      </c>
      <c r="BA199" s="131">
        <v>44649</v>
      </c>
      <c r="BB199" s="131">
        <v>44709</v>
      </c>
    </row>
    <row r="200" spans="1:54">
      <c r="A200" s="124">
        <v>224</v>
      </c>
      <c r="B200" s="35" t="s">
        <v>1129</v>
      </c>
      <c r="C200" s="35" t="s">
        <v>1718</v>
      </c>
      <c r="D200" s="35" t="s">
        <v>1131</v>
      </c>
      <c r="E200" s="35" t="s">
        <v>1131</v>
      </c>
      <c r="F200" s="35" t="s">
        <v>1131</v>
      </c>
      <c r="G200" s="35" t="s">
        <v>1131</v>
      </c>
      <c r="H200" s="35" t="s">
        <v>1672</v>
      </c>
      <c r="I200" s="35" t="s">
        <v>1673</v>
      </c>
      <c r="J200" s="124" t="str">
        <f>IFERROR(VLOOKUP(M200,'Tabel Reporting SAP'!O:AF,18,0),"")</f>
        <v>PO</v>
      </c>
      <c r="K200" s="35" t="s">
        <v>11</v>
      </c>
      <c r="L200" s="35" t="s">
        <v>250</v>
      </c>
      <c r="M200" s="35" t="s">
        <v>1354</v>
      </c>
      <c r="N200" s="35">
        <v>0</v>
      </c>
      <c r="O200" s="35">
        <v>0</v>
      </c>
      <c r="P200" s="35">
        <v>2770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0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I200" s="35" t="s">
        <v>1585</v>
      </c>
      <c r="AJ200" s="35">
        <v>0</v>
      </c>
      <c r="AK200" s="35">
        <v>0</v>
      </c>
      <c r="AL200" s="35">
        <v>0</v>
      </c>
      <c r="AM200" s="35">
        <v>1</v>
      </c>
      <c r="AN200" s="35">
        <v>0</v>
      </c>
      <c r="AO200" s="35">
        <v>1</v>
      </c>
      <c r="AP200" s="35">
        <f t="shared" si="13"/>
        <v>2770</v>
      </c>
      <c r="AQ200" s="35">
        <f t="shared" si="14"/>
        <v>0</v>
      </c>
      <c r="AR200" s="35">
        <v>0</v>
      </c>
      <c r="AS200" s="35">
        <v>0</v>
      </c>
      <c r="AT200" s="35">
        <v>0</v>
      </c>
      <c r="AU200" s="35">
        <v>117866463</v>
      </c>
      <c r="AV200" s="35">
        <v>40527088</v>
      </c>
      <c r="AW200" s="35">
        <v>158393551</v>
      </c>
      <c r="AX200" s="35" t="e">
        <v>#DIV/0!</v>
      </c>
      <c r="AY200" s="35" t="s">
        <v>615</v>
      </c>
      <c r="AZ200" s="35" t="str">
        <f t="shared" si="15"/>
        <v>PO/SP</v>
      </c>
      <c r="BA200" s="131">
        <v>44645</v>
      </c>
      <c r="BB200" s="131">
        <v>44705</v>
      </c>
    </row>
    <row r="201" spans="1:54">
      <c r="A201" s="124">
        <v>225</v>
      </c>
      <c r="B201" s="35" t="s">
        <v>360</v>
      </c>
      <c r="C201" s="35" t="s">
        <v>1718</v>
      </c>
      <c r="D201" s="35" t="s">
        <v>1131</v>
      </c>
      <c r="E201" s="35" t="s">
        <v>1131</v>
      </c>
      <c r="F201" s="35" t="s">
        <v>1131</v>
      </c>
      <c r="G201" s="35" t="s">
        <v>1131</v>
      </c>
      <c r="H201" s="35" t="s">
        <v>1672</v>
      </c>
      <c r="I201" s="35" t="s">
        <v>1674</v>
      </c>
      <c r="J201" s="124" t="str">
        <f>IFERROR(VLOOKUP(M201,'Tabel Reporting SAP'!O:AF,18,0),"")</f>
        <v>PO</v>
      </c>
      <c r="K201" s="35" t="s">
        <v>11</v>
      </c>
      <c r="L201" s="35" t="s">
        <v>1108</v>
      </c>
      <c r="M201" s="35" t="s">
        <v>1355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26056</v>
      </c>
      <c r="X201" s="35">
        <v>7196</v>
      </c>
      <c r="Y201" s="35">
        <v>0</v>
      </c>
      <c r="Z201" s="35">
        <v>0</v>
      </c>
      <c r="AA201" s="35">
        <v>0</v>
      </c>
      <c r="AB201" s="35">
        <v>0</v>
      </c>
      <c r="AC201" s="35">
        <v>81</v>
      </c>
      <c r="AD201" s="35">
        <v>0</v>
      </c>
      <c r="AE201" s="35">
        <v>0</v>
      </c>
      <c r="AF201" s="35">
        <v>741</v>
      </c>
      <c r="AG201" s="35">
        <v>648</v>
      </c>
      <c r="AI201" s="35" t="s">
        <v>1586</v>
      </c>
      <c r="AJ201" s="35">
        <v>0</v>
      </c>
      <c r="AK201" s="35">
        <v>0</v>
      </c>
      <c r="AL201" s="35">
        <v>0</v>
      </c>
      <c r="AM201" s="35">
        <v>0</v>
      </c>
      <c r="AN201" s="35">
        <v>0</v>
      </c>
      <c r="AO201" s="35">
        <v>0</v>
      </c>
      <c r="AP201" s="35">
        <f t="shared" si="13"/>
        <v>0</v>
      </c>
      <c r="AQ201" s="35">
        <f t="shared" si="14"/>
        <v>0</v>
      </c>
      <c r="AR201" s="35">
        <v>203</v>
      </c>
      <c r="AS201" s="35">
        <v>0</v>
      </c>
      <c r="AT201" s="35">
        <v>4156.5</v>
      </c>
      <c r="AU201" s="35">
        <v>1418065434</v>
      </c>
      <c r="AV201" s="35">
        <v>294278816</v>
      </c>
      <c r="AW201" s="35">
        <v>1712344250</v>
      </c>
      <c r="AX201" s="35">
        <v>2642506.5586419753</v>
      </c>
      <c r="AY201" s="35" t="s">
        <v>615</v>
      </c>
      <c r="AZ201" s="35" t="str">
        <f t="shared" si="15"/>
        <v>PO/SP</v>
      </c>
      <c r="BA201" s="131">
        <v>44648</v>
      </c>
      <c r="BB201" s="131">
        <v>44708</v>
      </c>
    </row>
    <row r="202" spans="1:54">
      <c r="A202" s="124">
        <v>226</v>
      </c>
      <c r="B202" s="35" t="s">
        <v>360</v>
      </c>
      <c r="C202" s="35" t="s">
        <v>1718</v>
      </c>
      <c r="D202" s="35" t="s">
        <v>1131</v>
      </c>
      <c r="E202" s="35" t="s">
        <v>1131</v>
      </c>
      <c r="F202" s="35" t="s">
        <v>1131</v>
      </c>
      <c r="G202" s="35" t="s">
        <v>1131</v>
      </c>
      <c r="H202" s="35" t="s">
        <v>1672</v>
      </c>
      <c r="I202" s="35" t="s">
        <v>1674</v>
      </c>
      <c r="J202" s="124" t="str">
        <f>IFERROR(VLOOKUP(M202,'Tabel Reporting SAP'!O:AF,18,0),"")</f>
        <v>PO</v>
      </c>
      <c r="K202" s="35" t="s">
        <v>11</v>
      </c>
      <c r="L202" s="35" t="s">
        <v>258</v>
      </c>
      <c r="M202" s="35" t="s">
        <v>1356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3060</v>
      </c>
      <c r="X202" s="35">
        <v>1702</v>
      </c>
      <c r="Y202" s="35">
        <v>0</v>
      </c>
      <c r="Z202" s="35">
        <v>0</v>
      </c>
      <c r="AA202" s="35">
        <v>0</v>
      </c>
      <c r="AB202" s="35">
        <v>0</v>
      </c>
      <c r="AC202" s="35">
        <v>18</v>
      </c>
      <c r="AD202" s="35">
        <v>0</v>
      </c>
      <c r="AE202" s="35">
        <v>0</v>
      </c>
      <c r="AF202" s="35">
        <v>60</v>
      </c>
      <c r="AG202" s="35">
        <v>144</v>
      </c>
      <c r="AI202" s="35" t="s">
        <v>1587</v>
      </c>
      <c r="AJ202" s="35">
        <v>0</v>
      </c>
      <c r="AK202" s="35">
        <v>0</v>
      </c>
      <c r="AL202" s="35">
        <v>0</v>
      </c>
      <c r="AM202" s="35">
        <v>0</v>
      </c>
      <c r="AN202" s="35">
        <v>0</v>
      </c>
      <c r="AO202" s="35">
        <v>0</v>
      </c>
      <c r="AP202" s="35">
        <f t="shared" si="13"/>
        <v>0</v>
      </c>
      <c r="AQ202" s="35">
        <f t="shared" si="14"/>
        <v>33252</v>
      </c>
      <c r="AR202" s="35">
        <v>58</v>
      </c>
      <c r="AS202" s="35">
        <v>0</v>
      </c>
      <c r="AT202" s="35">
        <v>595.30000000000007</v>
      </c>
      <c r="AU202" s="35">
        <v>285700783</v>
      </c>
      <c r="AV202" s="35">
        <v>54519024</v>
      </c>
      <c r="AW202" s="35">
        <v>340219807</v>
      </c>
      <c r="AX202" s="35">
        <v>2362637.548611111</v>
      </c>
      <c r="AY202" s="35" t="s">
        <v>615</v>
      </c>
      <c r="AZ202" s="35" t="str">
        <f t="shared" si="15"/>
        <v>PO/SP</v>
      </c>
      <c r="BA202" s="131">
        <v>44634</v>
      </c>
      <c r="BB202" s="131">
        <v>44694</v>
      </c>
    </row>
    <row r="203" spans="1:54">
      <c r="A203" s="124">
        <v>227</v>
      </c>
      <c r="B203" s="35" t="s">
        <v>360</v>
      </c>
      <c r="C203" s="35" t="s">
        <v>1718</v>
      </c>
      <c r="D203" s="35" t="s">
        <v>1131</v>
      </c>
      <c r="E203" s="35" t="s">
        <v>1131</v>
      </c>
      <c r="F203" s="35" t="s">
        <v>1131</v>
      </c>
      <c r="G203" s="35" t="s">
        <v>1131</v>
      </c>
      <c r="H203" s="35" t="s">
        <v>1672</v>
      </c>
      <c r="I203" s="35" t="s">
        <v>1674</v>
      </c>
      <c r="J203" s="124" t="str">
        <f>IFERROR(VLOOKUP(M203,'Tabel Reporting SAP'!O:AF,18,0),"")</f>
        <v>PO</v>
      </c>
      <c r="K203" s="35" t="s">
        <v>11</v>
      </c>
      <c r="L203" s="35" t="s">
        <v>271</v>
      </c>
      <c r="M203" s="35" t="s">
        <v>1357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13611</v>
      </c>
      <c r="X203" s="35">
        <v>3666</v>
      </c>
      <c r="Y203" s="35">
        <v>0</v>
      </c>
      <c r="Z203" s="35">
        <v>0</v>
      </c>
      <c r="AA203" s="35">
        <v>0</v>
      </c>
      <c r="AB203" s="35">
        <v>0</v>
      </c>
      <c r="AC203" s="35">
        <v>35</v>
      </c>
      <c r="AD203" s="35">
        <v>0</v>
      </c>
      <c r="AE203" s="35">
        <v>0</v>
      </c>
      <c r="AF203" s="35">
        <v>98</v>
      </c>
      <c r="AG203" s="35">
        <v>280</v>
      </c>
      <c r="AI203" s="35" t="s">
        <v>1588</v>
      </c>
      <c r="AJ203" s="35">
        <v>0</v>
      </c>
      <c r="AK203" s="35">
        <v>0</v>
      </c>
      <c r="AL203" s="35">
        <v>0</v>
      </c>
      <c r="AM203" s="35">
        <v>0</v>
      </c>
      <c r="AN203" s="35">
        <v>0</v>
      </c>
      <c r="AO203" s="35">
        <v>0</v>
      </c>
      <c r="AP203" s="35">
        <f t="shared" si="13"/>
        <v>0</v>
      </c>
      <c r="AQ203" s="35">
        <f t="shared" si="14"/>
        <v>4762</v>
      </c>
      <c r="AR203" s="35">
        <v>130</v>
      </c>
      <c r="AS203" s="35">
        <v>0</v>
      </c>
      <c r="AT203" s="35">
        <v>2159.6999999999998</v>
      </c>
      <c r="AU203" s="35">
        <v>771436575</v>
      </c>
      <c r="AV203" s="35">
        <v>146464358</v>
      </c>
      <c r="AW203" s="35">
        <v>917900933</v>
      </c>
      <c r="AX203" s="35">
        <v>3278217.6178571428</v>
      </c>
      <c r="AY203" s="35" t="s">
        <v>615</v>
      </c>
      <c r="AZ203" s="35" t="str">
        <f t="shared" si="15"/>
        <v>PO/SP</v>
      </c>
      <c r="BA203" s="131">
        <v>44634</v>
      </c>
      <c r="BB203" s="131">
        <v>44694</v>
      </c>
    </row>
    <row r="204" spans="1:54">
      <c r="A204" s="124">
        <v>228</v>
      </c>
      <c r="B204" s="35" t="s">
        <v>360</v>
      </c>
      <c r="C204" s="35" t="s">
        <v>1718</v>
      </c>
      <c r="D204" s="35" t="s">
        <v>1131</v>
      </c>
      <c r="E204" s="35" t="s">
        <v>1131</v>
      </c>
      <c r="F204" s="35" t="s">
        <v>1131</v>
      </c>
      <c r="G204" s="35" t="s">
        <v>1131</v>
      </c>
      <c r="H204" s="35" t="s">
        <v>1672</v>
      </c>
      <c r="I204" s="35" t="s">
        <v>1674</v>
      </c>
      <c r="J204" s="124" t="str">
        <f>IFERROR(VLOOKUP(M204,'Tabel Reporting SAP'!O:AF,18,0),"")</f>
        <v>PO</v>
      </c>
      <c r="K204" s="35" t="s">
        <v>11</v>
      </c>
      <c r="L204" s="35" t="s">
        <v>1106</v>
      </c>
      <c r="M204" s="35" t="s">
        <v>1358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4510</v>
      </c>
      <c r="X204" s="35">
        <v>3489</v>
      </c>
      <c r="Y204" s="35">
        <v>0</v>
      </c>
      <c r="Z204" s="35">
        <v>0</v>
      </c>
      <c r="AA204" s="35">
        <v>0</v>
      </c>
      <c r="AB204" s="35">
        <v>0</v>
      </c>
      <c r="AC204" s="35">
        <v>24</v>
      </c>
      <c r="AD204" s="35">
        <v>0</v>
      </c>
      <c r="AE204" s="35">
        <v>0</v>
      </c>
      <c r="AF204" s="35">
        <v>125</v>
      </c>
      <c r="AG204" s="35">
        <v>192</v>
      </c>
      <c r="AI204" s="35" t="s">
        <v>1589</v>
      </c>
      <c r="AJ204" s="35">
        <v>0</v>
      </c>
      <c r="AK204" s="35">
        <v>0</v>
      </c>
      <c r="AL204" s="35">
        <v>0</v>
      </c>
      <c r="AM204" s="35">
        <v>0</v>
      </c>
      <c r="AN204" s="35">
        <v>0</v>
      </c>
      <c r="AO204" s="35">
        <v>0</v>
      </c>
      <c r="AP204" s="35">
        <f t="shared" si="13"/>
        <v>0</v>
      </c>
      <c r="AQ204" s="35">
        <f t="shared" si="14"/>
        <v>17277</v>
      </c>
      <c r="AR204" s="35">
        <v>31</v>
      </c>
      <c r="AS204" s="35">
        <v>0</v>
      </c>
      <c r="AT204" s="35">
        <v>999.9</v>
      </c>
      <c r="AU204" s="35">
        <v>301958389</v>
      </c>
      <c r="AV204" s="35">
        <v>65931326</v>
      </c>
      <c r="AW204" s="35">
        <v>367889715</v>
      </c>
      <c r="AX204" s="35">
        <v>1916092.265625</v>
      </c>
      <c r="AY204" s="35" t="s">
        <v>615</v>
      </c>
      <c r="AZ204" s="35" t="str">
        <f t="shared" si="15"/>
        <v>PO/SP</v>
      </c>
      <c r="BA204" s="131">
        <v>44650</v>
      </c>
      <c r="BB204" s="131">
        <v>44710</v>
      </c>
    </row>
    <row r="205" spans="1:54">
      <c r="A205" s="124">
        <v>229</v>
      </c>
      <c r="B205" s="35" t="s">
        <v>360</v>
      </c>
      <c r="C205" s="35" t="s">
        <v>1718</v>
      </c>
      <c r="D205" s="35" t="s">
        <v>1131</v>
      </c>
      <c r="E205" s="35" t="s">
        <v>1131</v>
      </c>
      <c r="F205" s="35" t="s">
        <v>1131</v>
      </c>
      <c r="G205" s="35" t="s">
        <v>1131</v>
      </c>
      <c r="H205" s="35" t="s">
        <v>1672</v>
      </c>
      <c r="I205" s="35" t="s">
        <v>1674</v>
      </c>
      <c r="J205" s="124" t="str">
        <f>IFERROR(VLOOKUP(M205,'Tabel Reporting SAP'!O:AF,18,0),"")</f>
        <v>PO</v>
      </c>
      <c r="K205" s="35" t="s">
        <v>11</v>
      </c>
      <c r="L205" s="35" t="s">
        <v>1106</v>
      </c>
      <c r="M205" s="35" t="s">
        <v>1359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2625</v>
      </c>
      <c r="X205" s="35">
        <v>621</v>
      </c>
      <c r="Y205" s="35">
        <v>0</v>
      </c>
      <c r="Z205" s="35">
        <v>0</v>
      </c>
      <c r="AA205" s="35">
        <v>0</v>
      </c>
      <c r="AB205" s="35">
        <v>0</v>
      </c>
      <c r="AC205" s="35">
        <v>14</v>
      </c>
      <c r="AD205" s="35">
        <v>0</v>
      </c>
      <c r="AE205" s="35">
        <v>0</v>
      </c>
      <c r="AF205" s="35">
        <v>65</v>
      </c>
      <c r="AG205" s="35">
        <v>112</v>
      </c>
      <c r="AI205" s="35" t="s">
        <v>1590</v>
      </c>
      <c r="AJ205" s="35">
        <v>0</v>
      </c>
      <c r="AK205" s="35">
        <v>0</v>
      </c>
      <c r="AL205" s="35">
        <v>0</v>
      </c>
      <c r="AM205" s="35">
        <v>0</v>
      </c>
      <c r="AN205" s="35">
        <v>0</v>
      </c>
      <c r="AO205" s="35">
        <v>0</v>
      </c>
      <c r="AP205" s="35">
        <f t="shared" si="13"/>
        <v>0</v>
      </c>
      <c r="AQ205" s="35">
        <f t="shared" si="14"/>
        <v>7999</v>
      </c>
      <c r="AR205" s="35">
        <v>11</v>
      </c>
      <c r="AS205" s="35">
        <v>0</v>
      </c>
      <c r="AT205" s="35">
        <v>405.8</v>
      </c>
      <c r="AU205" s="35">
        <v>132142949</v>
      </c>
      <c r="AV205" s="35">
        <v>28522630</v>
      </c>
      <c r="AW205" s="35">
        <v>160665579</v>
      </c>
      <c r="AX205" s="35">
        <v>1434514.0982142857</v>
      </c>
      <c r="AY205" s="35" t="s">
        <v>615</v>
      </c>
      <c r="AZ205" s="35" t="str">
        <f t="shared" si="15"/>
        <v>PO/SP</v>
      </c>
      <c r="BA205" s="131">
        <v>44635</v>
      </c>
      <c r="BB205" s="131">
        <v>44695</v>
      </c>
    </row>
    <row r="206" spans="1:54">
      <c r="A206" s="124">
        <v>230</v>
      </c>
      <c r="B206" s="35" t="s">
        <v>360</v>
      </c>
      <c r="C206" s="35" t="s">
        <v>1718</v>
      </c>
      <c r="D206" s="35" t="s">
        <v>1131</v>
      </c>
      <c r="E206" s="35" t="s">
        <v>1131</v>
      </c>
      <c r="F206" s="35" t="s">
        <v>1131</v>
      </c>
      <c r="G206" s="35" t="s">
        <v>1131</v>
      </c>
      <c r="H206" s="35" t="s">
        <v>1672</v>
      </c>
      <c r="I206" s="35" t="s">
        <v>1674</v>
      </c>
      <c r="J206" s="124" t="str">
        <f>IFERROR(VLOOKUP(M206,'Tabel Reporting SAP'!O:AF,18,0),"")</f>
        <v>PO</v>
      </c>
      <c r="K206" s="35" t="s">
        <v>11</v>
      </c>
      <c r="L206" s="35" t="s">
        <v>1107</v>
      </c>
      <c r="M206" s="35" t="s">
        <v>1360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5326</v>
      </c>
      <c r="X206" s="35">
        <v>1427</v>
      </c>
      <c r="Y206" s="35">
        <v>0</v>
      </c>
      <c r="Z206" s="35">
        <v>0</v>
      </c>
      <c r="AA206" s="35">
        <v>0</v>
      </c>
      <c r="AB206" s="35">
        <v>0</v>
      </c>
      <c r="AC206" s="35">
        <v>29</v>
      </c>
      <c r="AD206" s="35">
        <v>0</v>
      </c>
      <c r="AE206" s="35">
        <v>0</v>
      </c>
      <c r="AF206" s="35">
        <v>171</v>
      </c>
      <c r="AG206" s="35">
        <v>232</v>
      </c>
      <c r="AI206" s="35" t="s">
        <v>1589</v>
      </c>
      <c r="AJ206" s="35">
        <v>0</v>
      </c>
      <c r="AK206" s="35">
        <v>0</v>
      </c>
      <c r="AL206" s="35">
        <v>0</v>
      </c>
      <c r="AM206" s="35">
        <v>0</v>
      </c>
      <c r="AN206" s="35">
        <v>0</v>
      </c>
      <c r="AO206" s="35">
        <v>0</v>
      </c>
      <c r="AP206" s="35">
        <f t="shared" si="13"/>
        <v>0</v>
      </c>
      <c r="AQ206" s="35">
        <f t="shared" si="14"/>
        <v>3246</v>
      </c>
      <c r="AR206" s="35">
        <v>75</v>
      </c>
      <c r="AS206" s="35">
        <v>0</v>
      </c>
      <c r="AT206" s="35">
        <v>844.2</v>
      </c>
      <c r="AU206" s="35">
        <v>386866701</v>
      </c>
      <c r="AV206" s="35">
        <v>75978328</v>
      </c>
      <c r="AW206" s="35">
        <v>462845029</v>
      </c>
      <c r="AX206" s="35">
        <v>1995021.676724138</v>
      </c>
      <c r="AY206" s="35" t="s">
        <v>615</v>
      </c>
      <c r="AZ206" s="35" t="str">
        <f t="shared" si="15"/>
        <v>PO/SP</v>
      </c>
      <c r="BA206" s="131">
        <v>44644</v>
      </c>
      <c r="BB206" s="131">
        <v>44704</v>
      </c>
    </row>
    <row r="207" spans="1:54">
      <c r="A207" s="124">
        <v>231</v>
      </c>
      <c r="B207" s="35" t="s">
        <v>360</v>
      </c>
      <c r="C207" s="35" t="s">
        <v>1718</v>
      </c>
      <c r="D207" s="35" t="s">
        <v>1131</v>
      </c>
      <c r="E207" s="35" t="s">
        <v>1131</v>
      </c>
      <c r="F207" s="35" t="s">
        <v>1131</v>
      </c>
      <c r="G207" s="35" t="s">
        <v>1131</v>
      </c>
      <c r="H207" s="35" t="s">
        <v>1672</v>
      </c>
      <c r="I207" s="35" t="s">
        <v>1674</v>
      </c>
      <c r="J207" s="124" t="str">
        <f>IFERROR(VLOOKUP(M207,'Tabel Reporting SAP'!O:AF,18,0),"")</f>
        <v>PO</v>
      </c>
      <c r="K207" s="35" t="s">
        <v>11</v>
      </c>
      <c r="L207" s="35" t="s">
        <v>1109</v>
      </c>
      <c r="M207" s="35" t="s">
        <v>1361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3748</v>
      </c>
      <c r="X207" s="35">
        <v>256</v>
      </c>
      <c r="Y207" s="35">
        <v>0</v>
      </c>
      <c r="Z207" s="35">
        <v>0</v>
      </c>
      <c r="AA207" s="35">
        <v>0</v>
      </c>
      <c r="AB207" s="35">
        <v>0</v>
      </c>
      <c r="AC207" s="35">
        <v>14</v>
      </c>
      <c r="AD207" s="35">
        <v>0</v>
      </c>
      <c r="AE207" s="35">
        <v>0</v>
      </c>
      <c r="AF207" s="35">
        <v>54</v>
      </c>
      <c r="AG207" s="35">
        <v>112</v>
      </c>
      <c r="AI207" s="35" t="s">
        <v>1591</v>
      </c>
      <c r="AJ207" s="35">
        <v>0</v>
      </c>
      <c r="AK207" s="35">
        <v>0</v>
      </c>
      <c r="AL207" s="35">
        <v>0</v>
      </c>
      <c r="AM207" s="35">
        <v>0</v>
      </c>
      <c r="AN207" s="35">
        <v>0</v>
      </c>
      <c r="AO207" s="35">
        <v>0</v>
      </c>
      <c r="AP207" s="35">
        <f t="shared" si="13"/>
        <v>0</v>
      </c>
      <c r="AQ207" s="35">
        <f t="shared" si="14"/>
        <v>6753</v>
      </c>
      <c r="AR207" s="35">
        <v>47</v>
      </c>
      <c r="AS207" s="35">
        <v>0</v>
      </c>
      <c r="AT207" s="35">
        <v>500.5</v>
      </c>
      <c r="AU207" s="35">
        <v>229831995</v>
      </c>
      <c r="AV207" s="35">
        <v>42069133</v>
      </c>
      <c r="AW207" s="35">
        <v>271901128</v>
      </c>
      <c r="AX207" s="35">
        <v>2427688.6428571427</v>
      </c>
      <c r="AY207" s="35" t="s">
        <v>615</v>
      </c>
      <c r="AZ207" s="35" t="str">
        <f t="shared" si="15"/>
        <v>PO/SP</v>
      </c>
      <c r="BA207" s="131">
        <v>44637</v>
      </c>
      <c r="BB207" s="131">
        <v>44697</v>
      </c>
    </row>
    <row r="208" spans="1:54">
      <c r="A208" s="124">
        <v>232</v>
      </c>
      <c r="B208" s="35" t="s">
        <v>360</v>
      </c>
      <c r="C208" s="35" t="s">
        <v>1718</v>
      </c>
      <c r="D208" s="35" t="s">
        <v>1131</v>
      </c>
      <c r="E208" s="35" t="s">
        <v>1131</v>
      </c>
      <c r="F208" s="35" t="s">
        <v>1131</v>
      </c>
      <c r="G208" s="35" t="s">
        <v>1131</v>
      </c>
      <c r="H208" s="35" t="s">
        <v>1672</v>
      </c>
      <c r="I208" s="35" t="s">
        <v>1674</v>
      </c>
      <c r="J208" s="124" t="str">
        <f>IFERROR(VLOOKUP(M208,'Tabel Reporting SAP'!O:AF,18,0),"")</f>
        <v>PO</v>
      </c>
      <c r="K208" s="35" t="s">
        <v>11</v>
      </c>
      <c r="L208" s="35" t="s">
        <v>250</v>
      </c>
      <c r="M208" s="35" t="s">
        <v>1362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2610</v>
      </c>
      <c r="AA208" s="35">
        <v>380</v>
      </c>
      <c r="AB208" s="35">
        <v>0</v>
      </c>
      <c r="AC208" s="35">
        <v>30</v>
      </c>
      <c r="AD208" s="35">
        <v>0</v>
      </c>
      <c r="AE208" s="35">
        <v>0</v>
      </c>
      <c r="AF208" s="35">
        <v>0</v>
      </c>
      <c r="AG208" s="35">
        <v>240</v>
      </c>
      <c r="AI208" s="35" t="s">
        <v>1592</v>
      </c>
      <c r="AJ208" s="35">
        <v>0</v>
      </c>
      <c r="AK208" s="35">
        <v>0</v>
      </c>
      <c r="AL208" s="35">
        <v>0</v>
      </c>
      <c r="AM208" s="35">
        <v>0</v>
      </c>
      <c r="AN208" s="35">
        <v>0</v>
      </c>
      <c r="AO208" s="35">
        <v>0</v>
      </c>
      <c r="AP208" s="35">
        <f t="shared" si="13"/>
        <v>0</v>
      </c>
      <c r="AQ208" s="35">
        <f t="shared" si="14"/>
        <v>4004</v>
      </c>
      <c r="AR208" s="35">
        <v>0</v>
      </c>
      <c r="AS208" s="35">
        <v>0</v>
      </c>
      <c r="AT208" s="35">
        <v>373.8</v>
      </c>
      <c r="AU208" s="35">
        <v>842156581</v>
      </c>
      <c r="AV208" s="35">
        <v>207852491</v>
      </c>
      <c r="AW208" s="35">
        <v>1050009072</v>
      </c>
      <c r="AX208" s="35">
        <v>4375037.8</v>
      </c>
      <c r="AY208" s="35" t="s">
        <v>615</v>
      </c>
      <c r="AZ208" s="35" t="str">
        <f t="shared" si="15"/>
        <v>PO/SP</v>
      </c>
      <c r="BA208" s="131">
        <v>44646</v>
      </c>
      <c r="BB208" s="131">
        <v>44706</v>
      </c>
    </row>
    <row r="209" spans="1:54">
      <c r="A209" s="124">
        <v>233</v>
      </c>
      <c r="B209" s="35" t="s">
        <v>360</v>
      </c>
      <c r="C209" s="35" t="s">
        <v>1718</v>
      </c>
      <c r="D209" s="35" t="s">
        <v>1131</v>
      </c>
      <c r="E209" s="35" t="s">
        <v>1131</v>
      </c>
      <c r="F209" s="35" t="s">
        <v>1131</v>
      </c>
      <c r="G209" s="35" t="s">
        <v>1131</v>
      </c>
      <c r="H209" s="35" t="s">
        <v>1672</v>
      </c>
      <c r="I209" s="35" t="s">
        <v>1674</v>
      </c>
      <c r="J209" s="124" t="str">
        <f>IFERROR(VLOOKUP(M209,'Tabel Reporting SAP'!O:AF,18,0),"")</f>
        <v>PO</v>
      </c>
      <c r="K209" s="35" t="s">
        <v>11</v>
      </c>
      <c r="L209" s="35" t="s">
        <v>1106</v>
      </c>
      <c r="M209" s="35" t="s">
        <v>1363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13321</v>
      </c>
      <c r="X209" s="35">
        <v>4925</v>
      </c>
      <c r="Y209" s="35">
        <v>0</v>
      </c>
      <c r="Z209" s="35">
        <v>0</v>
      </c>
      <c r="AA209" s="35">
        <v>0</v>
      </c>
      <c r="AB209" s="35">
        <v>0</v>
      </c>
      <c r="AC209" s="35">
        <v>38</v>
      </c>
      <c r="AD209" s="35">
        <v>0</v>
      </c>
      <c r="AE209" s="35">
        <v>0</v>
      </c>
      <c r="AF209" s="35">
        <v>0</v>
      </c>
      <c r="AG209" s="35">
        <v>304</v>
      </c>
      <c r="AI209" s="35" t="s">
        <v>1589</v>
      </c>
      <c r="AJ209" s="35">
        <v>0</v>
      </c>
      <c r="AK209" s="35">
        <v>0</v>
      </c>
      <c r="AL209" s="35">
        <v>0</v>
      </c>
      <c r="AM209" s="35">
        <v>0</v>
      </c>
      <c r="AN209" s="35">
        <v>0</v>
      </c>
      <c r="AO209" s="35">
        <v>0</v>
      </c>
      <c r="AP209" s="35">
        <f t="shared" si="13"/>
        <v>0</v>
      </c>
      <c r="AQ209" s="35">
        <f t="shared" si="14"/>
        <v>2990</v>
      </c>
      <c r="AR209" s="35">
        <v>248</v>
      </c>
      <c r="AS209" s="35">
        <v>0</v>
      </c>
      <c r="AT209" s="35">
        <v>2280.7999999999997</v>
      </c>
      <c r="AU209" s="35">
        <v>1031419157</v>
      </c>
      <c r="AV209" s="35">
        <v>186544528</v>
      </c>
      <c r="AW209" s="35">
        <v>1217963685</v>
      </c>
      <c r="AX209" s="35">
        <v>4006459.4901315789</v>
      </c>
      <c r="AY209" s="35" t="s">
        <v>615</v>
      </c>
      <c r="AZ209" s="35" t="str">
        <f t="shared" si="15"/>
        <v>PO/SP</v>
      </c>
      <c r="BA209" s="131">
        <v>44623</v>
      </c>
      <c r="BB209" s="131">
        <v>44683</v>
      </c>
    </row>
    <row r="210" spans="1:54">
      <c r="A210" s="124">
        <v>234</v>
      </c>
      <c r="B210" s="35" t="s">
        <v>360</v>
      </c>
      <c r="C210" s="35" t="s">
        <v>1718</v>
      </c>
      <c r="D210" s="35" t="s">
        <v>1131</v>
      </c>
      <c r="E210" s="35" t="s">
        <v>1131</v>
      </c>
      <c r="F210" s="35" t="s">
        <v>1131</v>
      </c>
      <c r="G210" s="35" t="s">
        <v>1131</v>
      </c>
      <c r="H210" s="35" t="s">
        <v>1672</v>
      </c>
      <c r="I210" s="35" t="s">
        <v>1674</v>
      </c>
      <c r="J210" s="124" t="str">
        <f>IFERROR(VLOOKUP(M210,'Tabel Reporting SAP'!O:AF,18,0),"")</f>
        <v>PO</v>
      </c>
      <c r="K210" s="35" t="s">
        <v>11</v>
      </c>
      <c r="L210" s="35" t="s">
        <v>1106</v>
      </c>
      <c r="M210" s="35" t="s">
        <v>1364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4133</v>
      </c>
      <c r="X210" s="35">
        <v>5343</v>
      </c>
      <c r="Y210" s="35">
        <v>0</v>
      </c>
      <c r="Z210" s="35">
        <v>0</v>
      </c>
      <c r="AA210" s="35">
        <v>0</v>
      </c>
      <c r="AB210" s="35">
        <v>0</v>
      </c>
      <c r="AC210" s="35">
        <v>28</v>
      </c>
      <c r="AD210" s="35">
        <v>0</v>
      </c>
      <c r="AE210" s="35">
        <v>0</v>
      </c>
      <c r="AF210" s="35">
        <v>0</v>
      </c>
      <c r="AG210" s="35">
        <v>224</v>
      </c>
      <c r="AI210" s="35" t="s">
        <v>1589</v>
      </c>
      <c r="AJ210" s="35">
        <v>0</v>
      </c>
      <c r="AK210" s="35">
        <v>0</v>
      </c>
      <c r="AL210" s="35">
        <v>0</v>
      </c>
      <c r="AM210" s="35">
        <v>0</v>
      </c>
      <c r="AN210" s="35">
        <v>0</v>
      </c>
      <c r="AO210" s="35">
        <v>0</v>
      </c>
      <c r="AP210" s="35">
        <f t="shared" si="13"/>
        <v>0</v>
      </c>
      <c r="AQ210" s="35">
        <f t="shared" si="14"/>
        <v>18246</v>
      </c>
      <c r="AR210" s="35">
        <v>54</v>
      </c>
      <c r="AS210" s="35">
        <v>0</v>
      </c>
      <c r="AT210" s="35">
        <v>1184.5</v>
      </c>
      <c r="AU210" s="35">
        <v>388974625</v>
      </c>
      <c r="AV210" s="35">
        <v>80807518</v>
      </c>
      <c r="AW210" s="35">
        <v>469782143</v>
      </c>
      <c r="AX210" s="35">
        <v>2097241.7098214286</v>
      </c>
      <c r="AY210" s="35" t="s">
        <v>615</v>
      </c>
      <c r="AZ210" s="35" t="str">
        <f t="shared" si="15"/>
        <v>PO/SP</v>
      </c>
      <c r="BA210" s="131">
        <v>44645</v>
      </c>
      <c r="BB210" s="131">
        <v>44705</v>
      </c>
    </row>
    <row r="211" spans="1:54">
      <c r="A211" s="124">
        <v>235</v>
      </c>
      <c r="B211" s="35" t="s">
        <v>360</v>
      </c>
      <c r="C211" s="35" t="s">
        <v>1718</v>
      </c>
      <c r="D211" s="35" t="s">
        <v>1131</v>
      </c>
      <c r="E211" s="35" t="s">
        <v>1131</v>
      </c>
      <c r="F211" s="35" t="s">
        <v>1131</v>
      </c>
      <c r="G211" s="35" t="s">
        <v>1131</v>
      </c>
      <c r="H211" s="35" t="s">
        <v>1672</v>
      </c>
      <c r="I211" s="35" t="s">
        <v>1674</v>
      </c>
      <c r="J211" s="124" t="str">
        <f>IFERROR(VLOOKUP(M211,'Tabel Reporting SAP'!O:AF,18,0),"")</f>
        <v>PO</v>
      </c>
      <c r="K211" s="35" t="s">
        <v>11</v>
      </c>
      <c r="L211" s="35" t="s">
        <v>250</v>
      </c>
      <c r="M211" s="35" t="s">
        <v>1365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8965</v>
      </c>
      <c r="X211" s="35">
        <v>4855</v>
      </c>
      <c r="Y211" s="35">
        <v>0</v>
      </c>
      <c r="Z211" s="35">
        <v>0</v>
      </c>
      <c r="AA211" s="35">
        <v>0</v>
      </c>
      <c r="AB211" s="35">
        <v>0</v>
      </c>
      <c r="AC211" s="35">
        <v>41</v>
      </c>
      <c r="AD211" s="35">
        <v>0</v>
      </c>
      <c r="AE211" s="35">
        <v>0</v>
      </c>
      <c r="AF211" s="35">
        <v>0</v>
      </c>
      <c r="AG211" s="35">
        <v>328</v>
      </c>
      <c r="AI211" s="35" t="s">
        <v>1589</v>
      </c>
      <c r="AJ211" s="35">
        <v>0</v>
      </c>
      <c r="AK211" s="35">
        <v>0</v>
      </c>
      <c r="AL211" s="35">
        <v>0</v>
      </c>
      <c r="AM211" s="35">
        <v>0</v>
      </c>
      <c r="AN211" s="35">
        <v>0</v>
      </c>
      <c r="AO211" s="35">
        <v>0</v>
      </c>
      <c r="AP211" s="35">
        <f t="shared" si="13"/>
        <v>0</v>
      </c>
      <c r="AQ211" s="35">
        <f t="shared" si="14"/>
        <v>9476</v>
      </c>
      <c r="AR211" s="35">
        <v>284</v>
      </c>
      <c r="AS211" s="35">
        <v>0</v>
      </c>
      <c r="AT211" s="35">
        <v>1727.5</v>
      </c>
      <c r="AU211" s="35">
        <v>1009239733</v>
      </c>
      <c r="AV211" s="35">
        <v>171888305</v>
      </c>
      <c r="AW211" s="35">
        <v>1181128038</v>
      </c>
      <c r="AX211" s="35">
        <v>3601000.1158536584</v>
      </c>
      <c r="AY211" s="35" t="s">
        <v>615</v>
      </c>
      <c r="AZ211" s="35" t="str">
        <f t="shared" si="15"/>
        <v>PO/SP</v>
      </c>
      <c r="BA211" s="131">
        <v>44632</v>
      </c>
      <c r="BB211" s="131">
        <v>44692</v>
      </c>
    </row>
    <row r="212" spans="1:54">
      <c r="A212" s="124">
        <v>242</v>
      </c>
      <c r="B212" s="35" t="s">
        <v>360</v>
      </c>
      <c r="C212" s="35" t="s">
        <v>1718</v>
      </c>
      <c r="D212" s="35" t="s">
        <v>1131</v>
      </c>
      <c r="E212" s="35" t="s">
        <v>1131</v>
      </c>
      <c r="F212" s="35" t="s">
        <v>1131</v>
      </c>
      <c r="G212" s="35" t="s">
        <v>1131</v>
      </c>
      <c r="H212" s="35" t="s">
        <v>1681</v>
      </c>
      <c r="J212" s="124" t="str">
        <f>IFERROR(VLOOKUP(M212,'Tabel Reporting SAP'!O:AF,18,0),"")</f>
        <v/>
      </c>
      <c r="K212" s="35" t="s">
        <v>16</v>
      </c>
      <c r="L212" s="35" t="s">
        <v>1112</v>
      </c>
      <c r="M212" s="35" t="s">
        <v>1372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6874</v>
      </c>
      <c r="AA212" s="35">
        <v>5454</v>
      </c>
      <c r="AB212" s="35">
        <v>0</v>
      </c>
      <c r="AC212" s="35">
        <v>50</v>
      </c>
      <c r="AD212" s="35">
        <v>0</v>
      </c>
      <c r="AE212" s="35">
        <v>0</v>
      </c>
      <c r="AF212" s="35">
        <v>104</v>
      </c>
      <c r="AG212" s="35">
        <v>400</v>
      </c>
      <c r="AI212" s="35" t="s">
        <v>1598</v>
      </c>
      <c r="AJ212" s="35">
        <v>0</v>
      </c>
      <c r="AK212" s="35">
        <v>0</v>
      </c>
      <c r="AL212" s="35">
        <v>0</v>
      </c>
      <c r="AM212" s="35">
        <v>0</v>
      </c>
      <c r="AN212" s="35">
        <v>0</v>
      </c>
      <c r="AO212" s="35">
        <v>0</v>
      </c>
      <c r="AP212" s="35">
        <f t="shared" si="13"/>
        <v>0</v>
      </c>
      <c r="AQ212" s="35">
        <f t="shared" si="14"/>
        <v>13820</v>
      </c>
      <c r="AR212" s="35">
        <v>147</v>
      </c>
      <c r="AS212" s="35">
        <v>0</v>
      </c>
      <c r="AT212" s="35">
        <v>1541</v>
      </c>
      <c r="AU212" s="35">
        <v>759927802</v>
      </c>
      <c r="AV212" s="35">
        <v>179179870</v>
      </c>
      <c r="AW212" s="35">
        <v>939107672</v>
      </c>
      <c r="AX212" s="35">
        <v>2347769.1800000002</v>
      </c>
      <c r="AY212" s="63" t="s">
        <v>615</v>
      </c>
      <c r="AZ212" s="35" t="str">
        <f t="shared" si="15"/>
        <v>PELIMPAHAN</v>
      </c>
      <c r="BA212" s="131">
        <v>44602</v>
      </c>
      <c r="BB212" s="131">
        <v>44691</v>
      </c>
    </row>
    <row r="213" spans="1:54">
      <c r="A213" s="124">
        <v>243</v>
      </c>
      <c r="B213" s="35" t="s">
        <v>360</v>
      </c>
      <c r="C213" s="35" t="s">
        <v>1718</v>
      </c>
      <c r="D213" s="35" t="s">
        <v>1131</v>
      </c>
      <c r="E213" s="35" t="s">
        <v>1131</v>
      </c>
      <c r="F213" s="35" t="s">
        <v>1131</v>
      </c>
      <c r="G213" s="35" t="s">
        <v>1131</v>
      </c>
      <c r="H213" s="35" t="s">
        <v>1681</v>
      </c>
      <c r="J213" s="124" t="str">
        <f>IFERROR(VLOOKUP(M213,'Tabel Reporting SAP'!O:AF,18,0),"")</f>
        <v/>
      </c>
      <c r="K213" s="35" t="s">
        <v>16</v>
      </c>
      <c r="L213" s="35" t="s">
        <v>1093</v>
      </c>
      <c r="M213" s="35" t="s">
        <v>1373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1317</v>
      </c>
      <c r="AA213" s="35">
        <v>374</v>
      </c>
      <c r="AB213" s="35">
        <v>0</v>
      </c>
      <c r="AC213" s="35">
        <v>11</v>
      </c>
      <c r="AD213" s="35">
        <v>0</v>
      </c>
      <c r="AE213" s="35">
        <v>0</v>
      </c>
      <c r="AF213" s="35">
        <v>8</v>
      </c>
      <c r="AG213" s="35">
        <v>88</v>
      </c>
      <c r="AI213" s="35" t="s">
        <v>1599</v>
      </c>
      <c r="AJ213" s="35">
        <v>0</v>
      </c>
      <c r="AK213" s="35">
        <v>0</v>
      </c>
      <c r="AL213" s="35">
        <v>0</v>
      </c>
      <c r="AM213" s="35">
        <v>0</v>
      </c>
      <c r="AN213" s="35">
        <v>0</v>
      </c>
      <c r="AO213" s="35">
        <v>0</v>
      </c>
      <c r="AP213" s="35">
        <f t="shared" si="13"/>
        <v>0</v>
      </c>
      <c r="AQ213" s="35">
        <f t="shared" si="14"/>
        <v>12328</v>
      </c>
      <c r="AR213" s="35">
        <v>27</v>
      </c>
      <c r="AS213" s="35">
        <v>0</v>
      </c>
      <c r="AT213" s="35">
        <v>211.4</v>
      </c>
      <c r="AU213" s="35">
        <v>130253759</v>
      </c>
      <c r="AV213" s="35">
        <v>29263683</v>
      </c>
      <c r="AW213" s="35">
        <v>159517442</v>
      </c>
      <c r="AX213" s="35">
        <v>1812698.2045454546</v>
      </c>
      <c r="AY213" s="63" t="s">
        <v>615</v>
      </c>
      <c r="AZ213" s="35" t="str">
        <f t="shared" si="15"/>
        <v>PELIMPAHAN</v>
      </c>
      <c r="BA213" s="131">
        <v>44602</v>
      </c>
      <c r="BB213" s="131">
        <v>44691</v>
      </c>
    </row>
    <row r="214" spans="1:54">
      <c r="A214" s="124">
        <v>244</v>
      </c>
      <c r="B214" s="35" t="s">
        <v>360</v>
      </c>
      <c r="C214" s="35" t="s">
        <v>1718</v>
      </c>
      <c r="D214" s="35" t="s">
        <v>1131</v>
      </c>
      <c r="E214" s="35" t="s">
        <v>1131</v>
      </c>
      <c r="F214" s="35" t="s">
        <v>1131</v>
      </c>
      <c r="G214" s="35" t="s">
        <v>1131</v>
      </c>
      <c r="J214" s="124" t="str">
        <f>IFERROR(VLOOKUP(M214,'Tabel Reporting SAP'!O:AF,18,0),"")</f>
        <v/>
      </c>
      <c r="K214" s="35" t="s">
        <v>18</v>
      </c>
      <c r="L214" s="35" t="s">
        <v>1050</v>
      </c>
      <c r="M214" s="35" t="s">
        <v>1374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3080</v>
      </c>
      <c r="AA214" s="35">
        <v>980</v>
      </c>
      <c r="AB214" s="35">
        <v>0</v>
      </c>
      <c r="AC214" s="35">
        <v>24</v>
      </c>
      <c r="AD214" s="35">
        <v>0</v>
      </c>
      <c r="AE214" s="35">
        <v>0</v>
      </c>
      <c r="AF214" s="35">
        <v>47</v>
      </c>
      <c r="AG214" s="35">
        <v>192</v>
      </c>
      <c r="AI214" s="35" t="s">
        <v>1600</v>
      </c>
      <c r="AJ214" s="35">
        <v>0</v>
      </c>
      <c r="AK214" s="35">
        <v>0</v>
      </c>
      <c r="AL214" s="35">
        <v>0</v>
      </c>
      <c r="AM214" s="35">
        <v>0</v>
      </c>
      <c r="AN214" s="35">
        <v>0</v>
      </c>
      <c r="AO214" s="35">
        <v>0</v>
      </c>
      <c r="AP214" s="35">
        <f t="shared" si="13"/>
        <v>0</v>
      </c>
      <c r="AQ214" s="35">
        <f t="shared" si="14"/>
        <v>1691</v>
      </c>
      <c r="AR214" s="35">
        <v>43</v>
      </c>
      <c r="AS214" s="35">
        <v>0</v>
      </c>
      <c r="AT214" s="35">
        <v>507.5</v>
      </c>
      <c r="AU214" s="35">
        <v>279437542</v>
      </c>
      <c r="AV214" s="35">
        <v>63109540</v>
      </c>
      <c r="AW214" s="35">
        <v>342547082</v>
      </c>
      <c r="AX214" s="35">
        <v>1784099.3854166667</v>
      </c>
      <c r="AY214" s="35" t="s">
        <v>615</v>
      </c>
      <c r="AZ214" s="35" t="str">
        <f t="shared" si="15"/>
        <v>USULAN</v>
      </c>
    </row>
    <row r="215" spans="1:54">
      <c r="A215" s="124">
        <v>245</v>
      </c>
      <c r="B215" s="35" t="s">
        <v>360</v>
      </c>
      <c r="C215" s="35" t="s">
        <v>1718</v>
      </c>
      <c r="D215" s="35" t="s">
        <v>1131</v>
      </c>
      <c r="E215" s="35" t="s">
        <v>1131</v>
      </c>
      <c r="F215" s="35" t="s">
        <v>1131</v>
      </c>
      <c r="G215" s="35" t="s">
        <v>1131</v>
      </c>
      <c r="H215" s="35" t="s">
        <v>1682</v>
      </c>
      <c r="J215" s="124" t="str">
        <f>IFERROR(VLOOKUP(M215,'Tabel Reporting SAP'!O:AF,18,0),"")</f>
        <v/>
      </c>
      <c r="K215" s="35" t="s">
        <v>18</v>
      </c>
      <c r="L215" s="35" t="s">
        <v>1050</v>
      </c>
      <c r="M215" s="35" t="s">
        <v>1375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1</v>
      </c>
      <c r="Z215" s="35">
        <v>4675</v>
      </c>
      <c r="AA215" s="35">
        <v>2795</v>
      </c>
      <c r="AB215" s="35">
        <v>0</v>
      </c>
      <c r="AC215" s="35">
        <v>44</v>
      </c>
      <c r="AD215" s="35">
        <v>0</v>
      </c>
      <c r="AE215" s="35">
        <v>0</v>
      </c>
      <c r="AF215" s="35">
        <v>190</v>
      </c>
      <c r="AG215" s="35">
        <v>352</v>
      </c>
      <c r="AI215" s="35" t="s">
        <v>1601</v>
      </c>
      <c r="AJ215" s="35">
        <v>0</v>
      </c>
      <c r="AK215" s="35">
        <v>0</v>
      </c>
      <c r="AL215" s="35">
        <v>0</v>
      </c>
      <c r="AM215" s="35">
        <v>0</v>
      </c>
      <c r="AN215" s="35">
        <v>0</v>
      </c>
      <c r="AO215" s="35">
        <v>0</v>
      </c>
      <c r="AP215" s="35">
        <f t="shared" si="13"/>
        <v>0</v>
      </c>
      <c r="AQ215" s="35">
        <f t="shared" si="14"/>
        <v>4060</v>
      </c>
      <c r="AR215" s="35">
        <v>24</v>
      </c>
      <c r="AS215" s="35">
        <v>0</v>
      </c>
      <c r="AT215" s="35">
        <v>933.9</v>
      </c>
      <c r="AU215" s="35">
        <v>347088742</v>
      </c>
      <c r="AV215" s="35">
        <v>93580099</v>
      </c>
      <c r="AW215" s="35">
        <v>440668841</v>
      </c>
      <c r="AX215" s="35">
        <v>1251900.1164772727</v>
      </c>
      <c r="AY215" s="63" t="s">
        <v>615</v>
      </c>
      <c r="AZ215" s="35" t="str">
        <f t="shared" si="15"/>
        <v>PELIMPAHAN</v>
      </c>
      <c r="BA215" s="131">
        <v>44602</v>
      </c>
      <c r="BB215" s="131">
        <v>44691</v>
      </c>
    </row>
    <row r="216" spans="1:54">
      <c r="A216" s="124">
        <v>246</v>
      </c>
      <c r="B216" s="35" t="s">
        <v>360</v>
      </c>
      <c r="C216" s="35" t="s">
        <v>1718</v>
      </c>
      <c r="D216" s="35" t="s">
        <v>1131</v>
      </c>
      <c r="E216" s="35" t="s">
        <v>1131</v>
      </c>
      <c r="F216" s="35" t="s">
        <v>1131</v>
      </c>
      <c r="G216" s="35" t="s">
        <v>1131</v>
      </c>
      <c r="H216" s="35" t="s">
        <v>1682</v>
      </c>
      <c r="J216" s="124" t="str">
        <f>IFERROR(VLOOKUP(M216,'Tabel Reporting SAP'!O:AF,18,0),"")</f>
        <v/>
      </c>
      <c r="K216" s="35" t="s">
        <v>18</v>
      </c>
      <c r="L216" s="35" t="s">
        <v>1113</v>
      </c>
      <c r="M216" s="35" t="s">
        <v>1376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1034</v>
      </c>
      <c r="AA216" s="35">
        <v>0</v>
      </c>
      <c r="AB216" s="35">
        <v>0</v>
      </c>
      <c r="AC216" s="35">
        <v>14</v>
      </c>
      <c r="AD216" s="35">
        <v>0</v>
      </c>
      <c r="AE216" s="35">
        <v>0</v>
      </c>
      <c r="AF216" s="35">
        <v>7</v>
      </c>
      <c r="AG216" s="35">
        <v>112</v>
      </c>
      <c r="AI216" s="35" t="s">
        <v>1602</v>
      </c>
      <c r="AJ216" s="35">
        <v>0</v>
      </c>
      <c r="AK216" s="35">
        <v>0</v>
      </c>
      <c r="AL216" s="35">
        <v>0</v>
      </c>
      <c r="AM216" s="35">
        <v>0</v>
      </c>
      <c r="AN216" s="35">
        <v>0</v>
      </c>
      <c r="AO216" s="35">
        <v>0</v>
      </c>
      <c r="AP216" s="35">
        <f t="shared" si="13"/>
        <v>0</v>
      </c>
      <c r="AQ216" s="35">
        <f t="shared" si="14"/>
        <v>7471</v>
      </c>
      <c r="AR216" s="35">
        <v>0</v>
      </c>
      <c r="AS216" s="35">
        <v>0</v>
      </c>
      <c r="AT216" s="35">
        <v>129.29999999999998</v>
      </c>
      <c r="AU216" s="35">
        <v>58807425</v>
      </c>
      <c r="AV216" s="35">
        <v>15041104</v>
      </c>
      <c r="AW216" s="35">
        <v>73848529</v>
      </c>
      <c r="AX216" s="35">
        <v>659361.86607142852</v>
      </c>
      <c r="AY216" s="63" t="s">
        <v>615</v>
      </c>
      <c r="AZ216" s="35" t="str">
        <f t="shared" si="15"/>
        <v>PELIMPAHAN</v>
      </c>
      <c r="BA216" s="131">
        <v>44602</v>
      </c>
      <c r="BB216" s="131">
        <v>44691</v>
      </c>
    </row>
    <row r="217" spans="1:54">
      <c r="A217" s="124">
        <v>247</v>
      </c>
      <c r="B217" s="35" t="s">
        <v>360</v>
      </c>
      <c r="C217" s="35" t="s">
        <v>1718</v>
      </c>
      <c r="D217" s="35" t="s">
        <v>1131</v>
      </c>
      <c r="E217" s="35" t="s">
        <v>1131</v>
      </c>
      <c r="F217" s="35" t="s">
        <v>1131</v>
      </c>
      <c r="G217" s="35" t="s">
        <v>1131</v>
      </c>
      <c r="H217" s="35" t="s">
        <v>1682</v>
      </c>
      <c r="J217" s="124" t="str">
        <f>IFERROR(VLOOKUP(M217,'Tabel Reporting SAP'!O:AF,18,0),"")</f>
        <v/>
      </c>
      <c r="K217" s="35" t="s">
        <v>18</v>
      </c>
      <c r="L217" s="35" t="s">
        <v>1047</v>
      </c>
      <c r="M217" s="35" t="s">
        <v>1377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2</v>
      </c>
      <c r="Z217" s="35">
        <v>4355</v>
      </c>
      <c r="AA217" s="35">
        <v>3105</v>
      </c>
      <c r="AB217" s="35">
        <v>0</v>
      </c>
      <c r="AC217" s="35">
        <v>48</v>
      </c>
      <c r="AD217" s="35">
        <v>0</v>
      </c>
      <c r="AE217" s="35">
        <v>0</v>
      </c>
      <c r="AF217" s="35">
        <v>340</v>
      </c>
      <c r="AG217" s="35">
        <v>384</v>
      </c>
      <c r="AI217" s="35" t="s">
        <v>1047</v>
      </c>
      <c r="AJ217" s="35">
        <v>0</v>
      </c>
      <c r="AK217" s="35">
        <v>0</v>
      </c>
      <c r="AL217" s="35">
        <v>1</v>
      </c>
      <c r="AM217" s="35">
        <v>0</v>
      </c>
      <c r="AN217" s="35">
        <v>0</v>
      </c>
      <c r="AO217" s="35">
        <v>1</v>
      </c>
      <c r="AP217" s="35">
        <f t="shared" si="13"/>
        <v>0</v>
      </c>
      <c r="AQ217" s="35">
        <f t="shared" si="14"/>
        <v>1034</v>
      </c>
      <c r="AR217" s="35">
        <v>35</v>
      </c>
      <c r="AS217" s="35">
        <v>0</v>
      </c>
      <c r="AT217" s="35">
        <v>932.80000000000007</v>
      </c>
      <c r="AU217" s="35">
        <v>534417652</v>
      </c>
      <c r="AV217" s="35">
        <v>177800260</v>
      </c>
      <c r="AW217" s="35">
        <v>712217912</v>
      </c>
      <c r="AX217" s="35">
        <v>1854734.1458333333</v>
      </c>
      <c r="AY217" s="63" t="s">
        <v>615</v>
      </c>
      <c r="AZ217" s="35" t="str">
        <f t="shared" si="15"/>
        <v>PELIMPAHAN</v>
      </c>
      <c r="BA217" s="131">
        <v>44602</v>
      </c>
      <c r="BB217" s="131">
        <v>44691</v>
      </c>
    </row>
    <row r="218" spans="1:54">
      <c r="A218" s="124">
        <v>248</v>
      </c>
      <c r="B218" s="35" t="s">
        <v>360</v>
      </c>
      <c r="C218" s="35" t="s">
        <v>1718</v>
      </c>
      <c r="D218" s="35" t="s">
        <v>1131</v>
      </c>
      <c r="E218" s="35" t="s">
        <v>1131</v>
      </c>
      <c r="F218" s="35" t="s">
        <v>1131</v>
      </c>
      <c r="G218" s="35" t="s">
        <v>1131</v>
      </c>
      <c r="J218" s="124" t="str">
        <f>IFERROR(VLOOKUP(M218,'Tabel Reporting SAP'!O:AF,18,0),"")</f>
        <v/>
      </c>
      <c r="K218" s="35" t="s">
        <v>11</v>
      </c>
      <c r="L218" s="35" t="s">
        <v>1114</v>
      </c>
      <c r="M218" s="35" t="s">
        <v>1378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2816</v>
      </c>
      <c r="AA218" s="35">
        <v>720</v>
      </c>
      <c r="AB218" s="35">
        <v>0</v>
      </c>
      <c r="AC218" s="35">
        <v>16</v>
      </c>
      <c r="AD218" s="35">
        <v>0</v>
      </c>
      <c r="AE218" s="35">
        <v>0</v>
      </c>
      <c r="AF218" s="35">
        <v>101</v>
      </c>
      <c r="AG218" s="35">
        <v>128</v>
      </c>
      <c r="AI218" s="35" t="s">
        <v>1114</v>
      </c>
      <c r="AJ218" s="35">
        <v>0</v>
      </c>
      <c r="AK218" s="35">
        <v>0</v>
      </c>
      <c r="AL218" s="35">
        <v>0</v>
      </c>
      <c r="AM218" s="35">
        <v>0</v>
      </c>
      <c r="AN218" s="35">
        <v>0</v>
      </c>
      <c r="AO218" s="35">
        <v>0</v>
      </c>
      <c r="AP218" s="35">
        <f t="shared" si="13"/>
        <v>0</v>
      </c>
      <c r="AQ218" s="35">
        <f t="shared" si="14"/>
        <v>7462</v>
      </c>
      <c r="AR218" s="35">
        <v>10</v>
      </c>
      <c r="AS218" s="35">
        <v>0</v>
      </c>
      <c r="AT218" s="35">
        <v>442</v>
      </c>
      <c r="AU218" s="35">
        <v>141690345</v>
      </c>
      <c r="AV218" s="35">
        <v>31850194</v>
      </c>
      <c r="AW218" s="35">
        <v>173540539</v>
      </c>
      <c r="AX218" s="35">
        <v>1355785.4609375</v>
      </c>
      <c r="AY218" s="63" t="s">
        <v>615</v>
      </c>
      <c r="AZ218" s="35" t="str">
        <f t="shared" si="15"/>
        <v>DONE DRM</v>
      </c>
      <c r="BA218" s="131">
        <v>44651</v>
      </c>
      <c r="BB218" s="131">
        <v>44711</v>
      </c>
    </row>
    <row r="219" spans="1:54">
      <c r="A219" s="124">
        <v>249</v>
      </c>
      <c r="B219" s="35" t="s">
        <v>360</v>
      </c>
      <c r="C219" s="35" t="s">
        <v>1718</v>
      </c>
      <c r="D219" s="35" t="s">
        <v>1131</v>
      </c>
      <c r="E219" s="35" t="s">
        <v>1131</v>
      </c>
      <c r="F219" s="35" t="s">
        <v>1131</v>
      </c>
      <c r="G219" s="35" t="s">
        <v>1131</v>
      </c>
      <c r="J219" s="124" t="str">
        <f>IFERROR(VLOOKUP(M219,'Tabel Reporting SAP'!O:AF,18,0),"")</f>
        <v/>
      </c>
      <c r="K219" s="35" t="s">
        <v>11</v>
      </c>
      <c r="L219" s="35" t="s">
        <v>1114</v>
      </c>
      <c r="M219" s="35" t="s">
        <v>1379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0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2721</v>
      </c>
      <c r="AB219" s="35">
        <v>0</v>
      </c>
      <c r="AC219" s="35">
        <v>8</v>
      </c>
      <c r="AD219" s="35">
        <v>0</v>
      </c>
      <c r="AE219" s="35">
        <v>0</v>
      </c>
      <c r="AF219" s="35">
        <v>90</v>
      </c>
      <c r="AG219" s="35">
        <v>64</v>
      </c>
      <c r="AI219" s="35" t="s">
        <v>1603</v>
      </c>
      <c r="AJ219" s="35">
        <v>0</v>
      </c>
      <c r="AK219" s="35">
        <v>0</v>
      </c>
      <c r="AL219" s="35">
        <v>0</v>
      </c>
      <c r="AM219" s="35">
        <v>0</v>
      </c>
      <c r="AN219" s="35">
        <v>0</v>
      </c>
      <c r="AO219" s="35">
        <v>0</v>
      </c>
      <c r="AP219" s="35">
        <f t="shared" si="13"/>
        <v>0</v>
      </c>
      <c r="AQ219" s="35">
        <f t="shared" si="14"/>
        <v>3536</v>
      </c>
      <c r="AR219" s="35">
        <v>5</v>
      </c>
      <c r="AS219" s="35">
        <v>0</v>
      </c>
      <c r="AT219" s="35">
        <v>340.20000000000005</v>
      </c>
      <c r="AU219" s="35">
        <v>86112281</v>
      </c>
      <c r="AV219" s="35">
        <v>22876775</v>
      </c>
      <c r="AW219" s="35">
        <v>108989056</v>
      </c>
      <c r="AX219" s="35">
        <v>1702954</v>
      </c>
      <c r="AY219" s="63" t="s">
        <v>615</v>
      </c>
      <c r="AZ219" s="35" t="str">
        <f t="shared" si="15"/>
        <v>DONE DRM</v>
      </c>
      <c r="BA219" s="131">
        <v>44651</v>
      </c>
      <c r="BB219" s="131">
        <v>44711</v>
      </c>
    </row>
    <row r="220" spans="1:54">
      <c r="A220" s="124">
        <v>250</v>
      </c>
      <c r="B220" s="35" t="s">
        <v>360</v>
      </c>
      <c r="C220" s="35" t="s">
        <v>1718</v>
      </c>
      <c r="D220" s="35" t="s">
        <v>1131</v>
      </c>
      <c r="E220" s="35" t="s">
        <v>1131</v>
      </c>
      <c r="F220" s="35" t="s">
        <v>1131</v>
      </c>
      <c r="G220" s="35" t="s">
        <v>1131</v>
      </c>
      <c r="J220" s="124" t="str">
        <f>IFERROR(VLOOKUP(M220,'Tabel Reporting SAP'!O:AF,18,0),"")</f>
        <v/>
      </c>
      <c r="K220" s="35" t="s">
        <v>12</v>
      </c>
      <c r="L220" s="35" t="s">
        <v>1115</v>
      </c>
      <c r="M220" s="35" t="s">
        <v>1380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1072</v>
      </c>
      <c r="AB220" s="35">
        <v>0</v>
      </c>
      <c r="AC220" s="35">
        <v>3</v>
      </c>
      <c r="AD220" s="35">
        <v>0</v>
      </c>
      <c r="AE220" s="35">
        <v>0</v>
      </c>
      <c r="AF220" s="35">
        <v>23</v>
      </c>
      <c r="AG220" s="35">
        <v>24</v>
      </c>
      <c r="AI220" s="35" t="s">
        <v>1604</v>
      </c>
      <c r="AJ220" s="35">
        <v>0</v>
      </c>
      <c r="AK220" s="35">
        <v>0</v>
      </c>
      <c r="AL220" s="35">
        <v>0</v>
      </c>
      <c r="AM220" s="35">
        <v>0</v>
      </c>
      <c r="AN220" s="35">
        <v>0</v>
      </c>
      <c r="AO220" s="35">
        <v>0</v>
      </c>
      <c r="AP220" s="35">
        <f t="shared" si="13"/>
        <v>0</v>
      </c>
      <c r="AQ220" s="35">
        <f t="shared" si="14"/>
        <v>2721</v>
      </c>
      <c r="AR220" s="35">
        <v>0</v>
      </c>
      <c r="AS220" s="35">
        <v>0</v>
      </c>
      <c r="AT220" s="35">
        <v>134</v>
      </c>
      <c r="AU220" s="35">
        <v>28678653</v>
      </c>
      <c r="AV220" s="35">
        <v>7700401</v>
      </c>
      <c r="AW220" s="35">
        <v>36379054</v>
      </c>
      <c r="AX220" s="35">
        <v>1515793.9166666667</v>
      </c>
      <c r="AY220" s="63" t="s">
        <v>615</v>
      </c>
      <c r="AZ220" s="35" t="str">
        <f t="shared" si="15"/>
        <v>DONE DRM</v>
      </c>
      <c r="BA220" s="131">
        <v>44651</v>
      </c>
      <c r="BB220" s="131">
        <v>44711</v>
      </c>
    </row>
    <row r="221" spans="1:54">
      <c r="A221" s="124">
        <v>251</v>
      </c>
      <c r="B221" s="35" t="s">
        <v>360</v>
      </c>
      <c r="C221" s="35" t="s">
        <v>1718</v>
      </c>
      <c r="D221" s="35" t="s">
        <v>1131</v>
      </c>
      <c r="E221" s="35" t="s">
        <v>1131</v>
      </c>
      <c r="F221" s="35" t="s">
        <v>1131</v>
      </c>
      <c r="G221" s="35" t="s">
        <v>1131</v>
      </c>
      <c r="J221" s="124" t="str">
        <f>IFERROR(VLOOKUP(M221,'Tabel Reporting SAP'!O:AF,18,0),"")</f>
        <v/>
      </c>
      <c r="K221" s="35" t="s">
        <v>12</v>
      </c>
      <c r="L221" s="125" t="s">
        <v>304</v>
      </c>
      <c r="M221" s="35" t="s">
        <v>1381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520</v>
      </c>
      <c r="AB221" s="35">
        <v>0</v>
      </c>
      <c r="AC221" s="35">
        <v>1</v>
      </c>
      <c r="AD221" s="35">
        <v>0</v>
      </c>
      <c r="AE221" s="35">
        <v>0</v>
      </c>
      <c r="AF221" s="35">
        <v>19</v>
      </c>
      <c r="AG221" s="35">
        <v>8</v>
      </c>
      <c r="AI221" s="35" t="s">
        <v>1605</v>
      </c>
      <c r="AJ221" s="35">
        <v>0</v>
      </c>
      <c r="AK221" s="35">
        <v>0</v>
      </c>
      <c r="AL221" s="35">
        <v>0</v>
      </c>
      <c r="AM221" s="35">
        <v>0</v>
      </c>
      <c r="AN221" s="35">
        <v>0</v>
      </c>
      <c r="AO221" s="35">
        <v>0</v>
      </c>
      <c r="AP221" s="35">
        <f t="shared" si="13"/>
        <v>0</v>
      </c>
      <c r="AQ221" s="35">
        <f t="shared" si="14"/>
        <v>1072</v>
      </c>
      <c r="AR221" s="35">
        <v>0</v>
      </c>
      <c r="AS221" s="35">
        <v>0</v>
      </c>
      <c r="AT221" s="35">
        <v>65</v>
      </c>
      <c r="AU221" s="35">
        <v>13729761</v>
      </c>
      <c r="AV221" s="35">
        <v>4011229</v>
      </c>
      <c r="AW221" s="35">
        <v>17740990</v>
      </c>
      <c r="AX221" s="35">
        <v>2217623.75</v>
      </c>
      <c r="AY221" s="63" t="s">
        <v>615</v>
      </c>
      <c r="AZ221" s="35" t="str">
        <f t="shared" si="15"/>
        <v>DONE DRM</v>
      </c>
      <c r="BA221" s="131">
        <v>44651</v>
      </c>
      <c r="BB221" s="131">
        <v>44711</v>
      </c>
    </row>
    <row r="222" spans="1:54">
      <c r="A222" s="124">
        <v>252</v>
      </c>
      <c r="B222" s="35" t="s">
        <v>360</v>
      </c>
      <c r="C222" s="35" t="s">
        <v>1718</v>
      </c>
      <c r="D222" s="35" t="s">
        <v>1131</v>
      </c>
      <c r="E222" s="35" t="s">
        <v>1131</v>
      </c>
      <c r="F222" s="35" t="s">
        <v>1131</v>
      </c>
      <c r="G222" s="35" t="s">
        <v>1131</v>
      </c>
      <c r="J222" s="124" t="str">
        <f>IFERROR(VLOOKUP(M222,'Tabel Reporting SAP'!O:AF,18,0),"")</f>
        <v/>
      </c>
      <c r="K222" s="35" t="s">
        <v>12</v>
      </c>
      <c r="L222" s="35" t="s">
        <v>1115</v>
      </c>
      <c r="M222" s="35" t="s">
        <v>1382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3605</v>
      </c>
      <c r="AB222" s="35">
        <v>0</v>
      </c>
      <c r="AC222" s="35">
        <v>6</v>
      </c>
      <c r="AD222" s="35">
        <v>0</v>
      </c>
      <c r="AE222" s="35">
        <v>0</v>
      </c>
      <c r="AF222" s="35">
        <v>103</v>
      </c>
      <c r="AG222" s="35">
        <v>48</v>
      </c>
      <c r="AI222" s="35" t="s">
        <v>1606</v>
      </c>
      <c r="AJ222" s="35">
        <v>0</v>
      </c>
      <c r="AK222" s="35">
        <v>0</v>
      </c>
      <c r="AL222" s="35">
        <v>0</v>
      </c>
      <c r="AM222" s="35">
        <v>0</v>
      </c>
      <c r="AN222" s="35">
        <v>0</v>
      </c>
      <c r="AO222" s="35">
        <v>0</v>
      </c>
      <c r="AP222" s="35">
        <f t="shared" si="13"/>
        <v>0</v>
      </c>
      <c r="AQ222" s="35">
        <f t="shared" si="14"/>
        <v>520</v>
      </c>
      <c r="AR222" s="35">
        <v>0</v>
      </c>
      <c r="AS222" s="35">
        <v>0</v>
      </c>
      <c r="AT222" s="35">
        <v>450.70000000000005</v>
      </c>
      <c r="AU222" s="35">
        <v>90824654</v>
      </c>
      <c r="AV222" s="35">
        <v>26823627</v>
      </c>
      <c r="AW222" s="35">
        <v>117648281</v>
      </c>
      <c r="AX222" s="35">
        <v>2451005.8541666665</v>
      </c>
      <c r="AY222" s="63" t="s">
        <v>615</v>
      </c>
      <c r="AZ222" s="35" t="str">
        <f t="shared" si="15"/>
        <v>DONE DRM</v>
      </c>
      <c r="BA222" s="131">
        <v>44651</v>
      </c>
      <c r="BB222" s="131">
        <v>44711</v>
      </c>
    </row>
    <row r="223" spans="1:54">
      <c r="A223" s="124">
        <v>253</v>
      </c>
      <c r="B223" s="35" t="s">
        <v>360</v>
      </c>
      <c r="C223" s="35" t="s">
        <v>1718</v>
      </c>
      <c r="D223" s="35" t="s">
        <v>1131</v>
      </c>
      <c r="E223" s="35" t="s">
        <v>1131</v>
      </c>
      <c r="F223" s="35" t="s">
        <v>1131</v>
      </c>
      <c r="G223" s="35" t="s">
        <v>1131</v>
      </c>
      <c r="J223" s="124" t="str">
        <f>IFERROR(VLOOKUP(M223,'Tabel Reporting SAP'!O:AF,18,0),"")</f>
        <v/>
      </c>
      <c r="K223" s="35" t="s">
        <v>12</v>
      </c>
      <c r="L223" s="35" t="s">
        <v>1115</v>
      </c>
      <c r="M223" s="35" t="s">
        <v>1383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1</v>
      </c>
      <c r="Z223" s="35">
        <v>6600</v>
      </c>
      <c r="AA223" s="35">
        <v>0</v>
      </c>
      <c r="AB223" s="35">
        <v>0</v>
      </c>
      <c r="AC223" s="35">
        <v>15</v>
      </c>
      <c r="AD223" s="35">
        <v>0</v>
      </c>
      <c r="AE223" s="35">
        <v>0</v>
      </c>
      <c r="AF223" s="35">
        <v>195</v>
      </c>
      <c r="AG223" s="35">
        <v>120</v>
      </c>
      <c r="AI223" s="35" t="s">
        <v>1115</v>
      </c>
      <c r="AJ223" s="35">
        <v>0</v>
      </c>
      <c r="AK223" s="35">
        <v>0</v>
      </c>
      <c r="AL223" s="35">
        <v>0</v>
      </c>
      <c r="AM223" s="35">
        <v>0</v>
      </c>
      <c r="AN223" s="35">
        <v>0</v>
      </c>
      <c r="AO223" s="35">
        <v>0</v>
      </c>
      <c r="AP223" s="35">
        <f t="shared" si="13"/>
        <v>0</v>
      </c>
      <c r="AQ223" s="35">
        <f t="shared" si="14"/>
        <v>3605</v>
      </c>
      <c r="AR223" s="35">
        <v>3</v>
      </c>
      <c r="AS223" s="35">
        <v>0</v>
      </c>
      <c r="AT223" s="35">
        <v>825.2</v>
      </c>
      <c r="AU223" s="35">
        <v>211111847</v>
      </c>
      <c r="AV223" s="35">
        <v>52585023</v>
      </c>
      <c r="AW223" s="35">
        <v>263696870</v>
      </c>
      <c r="AX223" s="35">
        <v>2197473.9166666665</v>
      </c>
      <c r="AY223" s="63" t="s">
        <v>615</v>
      </c>
      <c r="AZ223" s="35" t="str">
        <f t="shared" si="15"/>
        <v>DONE DRM</v>
      </c>
      <c r="BA223" s="131">
        <v>44651</v>
      </c>
      <c r="BB223" s="131">
        <v>44711</v>
      </c>
    </row>
    <row r="224" spans="1:54">
      <c r="A224" s="124">
        <v>254</v>
      </c>
      <c r="B224" s="35" t="s">
        <v>360</v>
      </c>
      <c r="C224" s="35" t="s">
        <v>1718</v>
      </c>
      <c r="D224" s="35" t="s">
        <v>1131</v>
      </c>
      <c r="E224" s="35" t="s">
        <v>1131</v>
      </c>
      <c r="F224" s="35" t="s">
        <v>1131</v>
      </c>
      <c r="G224" s="35" t="s">
        <v>1131</v>
      </c>
      <c r="J224" s="124" t="str">
        <f>IFERROR(VLOOKUP(M224,'Tabel Reporting SAP'!O:AF,18,0),"")</f>
        <v/>
      </c>
      <c r="K224" s="35" t="s">
        <v>12</v>
      </c>
      <c r="L224" s="35" t="s">
        <v>1116</v>
      </c>
      <c r="M224" s="35" t="s">
        <v>1384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265</v>
      </c>
      <c r="AB224" s="35">
        <v>0</v>
      </c>
      <c r="AC224" s="35">
        <v>4</v>
      </c>
      <c r="AD224" s="35">
        <v>0</v>
      </c>
      <c r="AE224" s="35">
        <v>0</v>
      </c>
      <c r="AF224" s="35">
        <v>2</v>
      </c>
      <c r="AG224" s="35">
        <v>32</v>
      </c>
      <c r="AI224" s="35" t="s">
        <v>1607</v>
      </c>
      <c r="AJ224" s="35">
        <v>0</v>
      </c>
      <c r="AK224" s="35">
        <v>0</v>
      </c>
      <c r="AL224" s="35">
        <v>0</v>
      </c>
      <c r="AM224" s="35">
        <v>0</v>
      </c>
      <c r="AN224" s="35">
        <v>0</v>
      </c>
      <c r="AO224" s="35">
        <v>0</v>
      </c>
      <c r="AP224" s="35">
        <f t="shared" si="13"/>
        <v>0</v>
      </c>
      <c r="AQ224" s="35">
        <f t="shared" si="14"/>
        <v>6601</v>
      </c>
      <c r="AR224" s="35">
        <v>8</v>
      </c>
      <c r="AS224" s="35">
        <v>0</v>
      </c>
      <c r="AT224" s="35">
        <v>33.200000000000003</v>
      </c>
      <c r="AU224" s="35">
        <v>29716456</v>
      </c>
      <c r="AV224" s="35">
        <v>5264006</v>
      </c>
      <c r="AW224" s="35">
        <v>34980462</v>
      </c>
      <c r="AX224" s="35">
        <v>1093139.4375</v>
      </c>
      <c r="AY224" s="63" t="s">
        <v>615</v>
      </c>
      <c r="AZ224" s="35" t="str">
        <f t="shared" si="15"/>
        <v>DONE DRM</v>
      </c>
      <c r="BA224" s="131">
        <v>44651</v>
      </c>
      <c r="BB224" s="131">
        <v>44711</v>
      </c>
    </row>
    <row r="225" spans="1:54">
      <c r="A225" s="124">
        <v>255</v>
      </c>
      <c r="B225" s="35" t="s">
        <v>360</v>
      </c>
      <c r="C225" s="35" t="s">
        <v>1718</v>
      </c>
      <c r="D225" s="35" t="s">
        <v>1131</v>
      </c>
      <c r="E225" s="35" t="s">
        <v>1131</v>
      </c>
      <c r="F225" s="35" t="s">
        <v>1131</v>
      </c>
      <c r="G225" s="35" t="s">
        <v>1131</v>
      </c>
      <c r="J225" s="124" t="str">
        <f>IFERROR(VLOOKUP(M225,'Tabel Reporting SAP'!O:AF,18,0),"")</f>
        <v/>
      </c>
      <c r="K225" s="35" t="s">
        <v>12</v>
      </c>
      <c r="L225" s="35" t="s">
        <v>1046</v>
      </c>
      <c r="M225" s="35" t="s">
        <v>1385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1</v>
      </c>
      <c r="Z225" s="35">
        <v>0</v>
      </c>
      <c r="AA225" s="35">
        <v>375</v>
      </c>
      <c r="AB225" s="35">
        <v>0</v>
      </c>
      <c r="AC225" s="35">
        <v>3</v>
      </c>
      <c r="AD225" s="35">
        <v>0</v>
      </c>
      <c r="AE225" s="35">
        <v>0</v>
      </c>
      <c r="AF225" s="35">
        <v>0</v>
      </c>
      <c r="AG225" s="35">
        <v>24</v>
      </c>
      <c r="AI225" s="35" t="s">
        <v>1608</v>
      </c>
      <c r="AJ225" s="35">
        <v>0</v>
      </c>
      <c r="AK225" s="35">
        <v>0</v>
      </c>
      <c r="AL225" s="35">
        <v>0</v>
      </c>
      <c r="AM225" s="35">
        <v>0</v>
      </c>
      <c r="AN225" s="35">
        <v>0</v>
      </c>
      <c r="AO225" s="35">
        <v>0</v>
      </c>
      <c r="AP225" s="35">
        <f t="shared" si="13"/>
        <v>0</v>
      </c>
      <c r="AQ225" s="35">
        <f t="shared" si="14"/>
        <v>265</v>
      </c>
      <c r="AR225" s="35">
        <v>9</v>
      </c>
      <c r="AS225" s="35">
        <v>0</v>
      </c>
      <c r="AT225" s="35">
        <v>47</v>
      </c>
      <c r="AU225" s="35">
        <v>33122493</v>
      </c>
      <c r="AV225" s="35">
        <v>6372359</v>
      </c>
      <c r="AW225" s="35">
        <v>39494852</v>
      </c>
      <c r="AX225" s="35">
        <v>1645618.8333333333</v>
      </c>
      <c r="AY225" s="63" t="s">
        <v>615</v>
      </c>
      <c r="AZ225" s="35" t="str">
        <f t="shared" si="15"/>
        <v>DONE DRM</v>
      </c>
      <c r="BA225" s="131">
        <v>44651</v>
      </c>
      <c r="BB225" s="131">
        <v>44711</v>
      </c>
    </row>
    <row r="226" spans="1:54">
      <c r="A226" s="124">
        <v>256</v>
      </c>
      <c r="B226" s="35" t="s">
        <v>360</v>
      </c>
      <c r="C226" s="35" t="s">
        <v>1718</v>
      </c>
      <c r="D226" s="35" t="s">
        <v>1131</v>
      </c>
      <c r="E226" s="35" t="s">
        <v>1131</v>
      </c>
      <c r="F226" s="35" t="s">
        <v>1131</v>
      </c>
      <c r="G226" s="35" t="s">
        <v>1131</v>
      </c>
      <c r="J226" s="124" t="str">
        <f>IFERROR(VLOOKUP(M226,'Tabel Reporting SAP'!O:AF,18,0),"")</f>
        <v/>
      </c>
      <c r="K226" s="35" t="s">
        <v>12</v>
      </c>
      <c r="L226" s="35" t="s">
        <v>1115</v>
      </c>
      <c r="M226" s="35" t="s">
        <v>1386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361</v>
      </c>
      <c r="AB226" s="35">
        <v>0</v>
      </c>
      <c r="AC226" s="35">
        <v>1</v>
      </c>
      <c r="AD226" s="35">
        <v>0</v>
      </c>
      <c r="AE226" s="35">
        <v>0</v>
      </c>
      <c r="AF226" s="35">
        <v>0</v>
      </c>
      <c r="AG226" s="35">
        <v>8</v>
      </c>
      <c r="AI226" s="35" t="s">
        <v>1609</v>
      </c>
      <c r="AJ226" s="35">
        <v>0</v>
      </c>
      <c r="AK226" s="35">
        <v>0</v>
      </c>
      <c r="AL226" s="35">
        <v>0</v>
      </c>
      <c r="AM226" s="35">
        <v>0</v>
      </c>
      <c r="AN226" s="35">
        <v>0</v>
      </c>
      <c r="AO226" s="35">
        <v>0</v>
      </c>
      <c r="AP226" s="35">
        <f t="shared" si="13"/>
        <v>0</v>
      </c>
      <c r="AQ226" s="35">
        <f t="shared" si="14"/>
        <v>376</v>
      </c>
      <c r="AR226" s="35">
        <v>0</v>
      </c>
      <c r="AS226" s="35">
        <v>0</v>
      </c>
      <c r="AT226" s="35">
        <v>45.2</v>
      </c>
      <c r="AU226" s="35">
        <v>10039642</v>
      </c>
      <c r="AV226" s="35">
        <v>2605246</v>
      </c>
      <c r="AW226" s="35">
        <v>12644888</v>
      </c>
      <c r="AX226" s="35">
        <v>1580611</v>
      </c>
      <c r="AY226" s="63" t="s">
        <v>615</v>
      </c>
      <c r="AZ226" s="35" t="str">
        <f t="shared" si="15"/>
        <v>DONE DRM</v>
      </c>
      <c r="BA226" s="131">
        <v>44651</v>
      </c>
      <c r="BB226" s="131">
        <v>44711</v>
      </c>
    </row>
    <row r="227" spans="1:54">
      <c r="A227" s="124">
        <v>258</v>
      </c>
      <c r="B227" s="35" t="s">
        <v>360</v>
      </c>
      <c r="C227" s="35" t="s">
        <v>1718</v>
      </c>
      <c r="D227" s="35" t="s">
        <v>1131</v>
      </c>
      <c r="E227" s="35" t="s">
        <v>1131</v>
      </c>
      <c r="F227" s="35" t="s">
        <v>1131</v>
      </c>
      <c r="G227" s="35" t="s">
        <v>1131</v>
      </c>
      <c r="J227" s="124" t="str">
        <f>IFERROR(VLOOKUP(M227,'Tabel Reporting SAP'!O:AF,18,0),"")</f>
        <v/>
      </c>
      <c r="K227" s="35" t="s">
        <v>18</v>
      </c>
      <c r="L227" s="35" t="s">
        <v>1047</v>
      </c>
      <c r="M227" s="35" t="s">
        <v>1388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1165</v>
      </c>
      <c r="AA227" s="35">
        <v>1060</v>
      </c>
      <c r="AB227" s="35">
        <v>0</v>
      </c>
      <c r="AC227" s="35">
        <v>14</v>
      </c>
      <c r="AD227" s="35">
        <v>0</v>
      </c>
      <c r="AE227" s="35">
        <v>0</v>
      </c>
      <c r="AF227" s="35">
        <v>0</v>
      </c>
      <c r="AG227" s="35">
        <v>112</v>
      </c>
      <c r="AI227" s="35" t="s">
        <v>360</v>
      </c>
      <c r="AJ227" s="35">
        <v>0</v>
      </c>
      <c r="AK227" s="35">
        <v>0</v>
      </c>
      <c r="AL227" s="35">
        <v>0</v>
      </c>
      <c r="AM227" s="35">
        <v>0</v>
      </c>
      <c r="AN227" s="35">
        <v>0</v>
      </c>
      <c r="AO227" s="35">
        <v>0</v>
      </c>
      <c r="AP227" s="35">
        <f t="shared" si="13"/>
        <v>0</v>
      </c>
      <c r="AQ227" s="35">
        <f t="shared" si="14"/>
        <v>361</v>
      </c>
      <c r="AR227" s="35">
        <v>19</v>
      </c>
      <c r="AS227" s="35">
        <v>0</v>
      </c>
      <c r="AT227" s="35">
        <v>279</v>
      </c>
      <c r="AU227" s="35">
        <v>133977037</v>
      </c>
      <c r="AV227" s="35">
        <v>33075713</v>
      </c>
      <c r="AW227" s="35">
        <v>167052750</v>
      </c>
      <c r="AX227" s="35">
        <v>1491542.4107142857</v>
      </c>
      <c r="AY227" s="63" t="s">
        <v>615</v>
      </c>
      <c r="AZ227" s="35" t="str">
        <f t="shared" si="15"/>
        <v>USULAN</v>
      </c>
    </row>
    <row r="228" spans="1:54">
      <c r="A228" s="124">
        <v>259</v>
      </c>
      <c r="B228" s="35" t="s">
        <v>360</v>
      </c>
      <c r="C228" s="35" t="s">
        <v>1718</v>
      </c>
      <c r="D228" s="35" t="s">
        <v>1131</v>
      </c>
      <c r="E228" s="35" t="s">
        <v>1131</v>
      </c>
      <c r="F228" s="35" t="s">
        <v>1131</v>
      </c>
      <c r="G228" s="35" t="s">
        <v>1131</v>
      </c>
      <c r="J228" s="124" t="str">
        <f>IFERROR(VLOOKUP(M228,'Tabel Reporting SAP'!O:AF,18,0),"")</f>
        <v/>
      </c>
      <c r="K228" s="35" t="s">
        <v>18</v>
      </c>
      <c r="L228" s="35" t="s">
        <v>1047</v>
      </c>
      <c r="M228" s="35" t="s">
        <v>1389</v>
      </c>
      <c r="N228" s="35">
        <v>0</v>
      </c>
      <c r="O228" s="35">
        <v>0</v>
      </c>
      <c r="P228" s="35">
        <v>0</v>
      </c>
      <c r="Q228" s="35">
        <v>0</v>
      </c>
      <c r="R228" s="35">
        <v>0</v>
      </c>
      <c r="S228" s="35">
        <v>0</v>
      </c>
      <c r="T228" s="35">
        <v>0</v>
      </c>
      <c r="U228" s="35">
        <v>0</v>
      </c>
      <c r="V228" s="35">
        <v>0</v>
      </c>
      <c r="W228" s="35">
        <v>0</v>
      </c>
      <c r="X228" s="35">
        <v>0</v>
      </c>
      <c r="Y228" s="35">
        <v>0</v>
      </c>
      <c r="Z228" s="35">
        <v>2480</v>
      </c>
      <c r="AA228" s="35">
        <v>1585</v>
      </c>
      <c r="AB228" s="35">
        <v>0</v>
      </c>
      <c r="AC228" s="35">
        <v>32</v>
      </c>
      <c r="AD228" s="35">
        <v>0</v>
      </c>
      <c r="AE228" s="35">
        <v>0</v>
      </c>
      <c r="AF228" s="35">
        <v>0</v>
      </c>
      <c r="AG228" s="35">
        <v>256</v>
      </c>
      <c r="AI228" s="35" t="s">
        <v>360</v>
      </c>
      <c r="AJ228" s="35">
        <v>0</v>
      </c>
      <c r="AK228" s="35">
        <v>0</v>
      </c>
      <c r="AL228" s="35">
        <v>0</v>
      </c>
      <c r="AM228" s="35">
        <v>0</v>
      </c>
      <c r="AN228" s="35">
        <v>0</v>
      </c>
      <c r="AO228" s="35">
        <v>0</v>
      </c>
      <c r="AP228" s="35">
        <f t="shared" si="13"/>
        <v>0</v>
      </c>
      <c r="AQ228" s="35">
        <f t="shared" si="14"/>
        <v>2225</v>
      </c>
      <c r="AR228" s="35">
        <v>11</v>
      </c>
      <c r="AS228" s="35">
        <v>0</v>
      </c>
      <c r="AT228" s="35">
        <v>509</v>
      </c>
      <c r="AU228" s="35">
        <v>202391115</v>
      </c>
      <c r="AV228" s="35">
        <v>54731041</v>
      </c>
      <c r="AW228" s="35">
        <v>257122156</v>
      </c>
      <c r="AX228" s="35">
        <v>1004383.421875</v>
      </c>
      <c r="AY228" s="63" t="s">
        <v>615</v>
      </c>
      <c r="AZ228" s="35" t="str">
        <f t="shared" si="15"/>
        <v>USULAN</v>
      </c>
    </row>
    <row r="229" spans="1:54">
      <c r="A229" s="124">
        <v>260</v>
      </c>
      <c r="B229" s="35" t="s">
        <v>360</v>
      </c>
      <c r="C229" s="35" t="s">
        <v>1718</v>
      </c>
      <c r="D229" s="35" t="s">
        <v>1131</v>
      </c>
      <c r="E229" s="35" t="s">
        <v>1131</v>
      </c>
      <c r="F229" s="35" t="s">
        <v>1131</v>
      </c>
      <c r="G229" s="35" t="s">
        <v>1131</v>
      </c>
      <c r="J229" s="124" t="str">
        <f>IFERROR(VLOOKUP(M229,'Tabel Reporting SAP'!O:AF,18,0),"")</f>
        <v/>
      </c>
      <c r="K229" s="35" t="s">
        <v>18</v>
      </c>
      <c r="L229" s="35" t="s">
        <v>1052</v>
      </c>
      <c r="M229" s="35" t="s">
        <v>1390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6870</v>
      </c>
      <c r="AA229" s="35">
        <v>3000</v>
      </c>
      <c r="AB229" s="35">
        <v>0</v>
      </c>
      <c r="AC229" s="35">
        <v>100</v>
      </c>
      <c r="AD229" s="35">
        <v>0</v>
      </c>
      <c r="AE229" s="35">
        <v>0</v>
      </c>
      <c r="AF229" s="35">
        <v>0</v>
      </c>
      <c r="AG229" s="35">
        <v>800</v>
      </c>
      <c r="AI229" s="35" t="s">
        <v>360</v>
      </c>
      <c r="AJ229" s="35">
        <v>0</v>
      </c>
      <c r="AK229" s="35">
        <v>0</v>
      </c>
      <c r="AL229" s="35">
        <v>0</v>
      </c>
      <c r="AM229" s="35">
        <v>0</v>
      </c>
      <c r="AN229" s="35">
        <v>0</v>
      </c>
      <c r="AO229" s="35">
        <v>0</v>
      </c>
      <c r="AP229" s="35">
        <f t="shared" si="13"/>
        <v>0</v>
      </c>
      <c r="AQ229" s="35">
        <f t="shared" si="14"/>
        <v>4065</v>
      </c>
      <c r="AR229" s="35">
        <v>64</v>
      </c>
      <c r="AS229" s="35">
        <v>0</v>
      </c>
      <c r="AT229" s="35">
        <v>1234</v>
      </c>
      <c r="AU229" s="35">
        <v>714609820</v>
      </c>
      <c r="AV229" s="35">
        <v>194612842</v>
      </c>
      <c r="AW229" s="35">
        <v>909222662</v>
      </c>
      <c r="AX229" s="35">
        <v>1136528.3274999999</v>
      </c>
      <c r="AY229" s="63" t="s">
        <v>615</v>
      </c>
      <c r="AZ229" s="35" t="str">
        <f t="shared" si="15"/>
        <v>USULAN</v>
      </c>
    </row>
    <row r="230" spans="1:54">
      <c r="A230" s="124">
        <v>261</v>
      </c>
      <c r="B230" s="35" t="s">
        <v>360</v>
      </c>
      <c r="C230" s="35" t="s">
        <v>1718</v>
      </c>
      <c r="D230" s="35" t="s">
        <v>1131</v>
      </c>
      <c r="E230" s="35" t="s">
        <v>1131</v>
      </c>
      <c r="F230" s="35" t="s">
        <v>1131</v>
      </c>
      <c r="G230" s="35" t="s">
        <v>1131</v>
      </c>
      <c r="J230" s="124" t="str">
        <f>IFERROR(VLOOKUP(M230,'Tabel Reporting SAP'!O:AF,18,0),"")</f>
        <v/>
      </c>
      <c r="K230" s="35" t="s">
        <v>18</v>
      </c>
      <c r="L230" s="35" t="s">
        <v>1052</v>
      </c>
      <c r="M230" s="35" t="s">
        <v>1391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3545</v>
      </c>
      <c r="AA230" s="35">
        <v>1290</v>
      </c>
      <c r="AB230" s="35">
        <v>0</v>
      </c>
      <c r="AC230" s="35">
        <v>38</v>
      </c>
      <c r="AD230" s="35">
        <v>0</v>
      </c>
      <c r="AE230" s="35">
        <v>0</v>
      </c>
      <c r="AF230" s="35">
        <v>0</v>
      </c>
      <c r="AG230" s="35">
        <v>304</v>
      </c>
      <c r="AI230" s="35" t="s">
        <v>360</v>
      </c>
      <c r="AJ230" s="35">
        <v>0</v>
      </c>
      <c r="AK230" s="35">
        <v>0</v>
      </c>
      <c r="AL230" s="35">
        <v>0</v>
      </c>
      <c r="AM230" s="35">
        <v>0</v>
      </c>
      <c r="AN230" s="35">
        <v>0</v>
      </c>
      <c r="AO230" s="35">
        <v>0</v>
      </c>
      <c r="AP230" s="35">
        <f t="shared" si="13"/>
        <v>0</v>
      </c>
      <c r="AQ230" s="35">
        <f t="shared" si="14"/>
        <v>9870</v>
      </c>
      <c r="AR230" s="35">
        <v>35</v>
      </c>
      <c r="AS230" s="35">
        <v>0</v>
      </c>
      <c r="AT230" s="35">
        <v>605</v>
      </c>
      <c r="AU230" s="35">
        <v>292858781</v>
      </c>
      <c r="AV230" s="35">
        <v>70029278</v>
      </c>
      <c r="AW230" s="35">
        <v>362888059</v>
      </c>
      <c r="AX230" s="35">
        <v>1193710.7203947369</v>
      </c>
      <c r="AY230" s="63" t="s">
        <v>615</v>
      </c>
      <c r="AZ230" s="35" t="str">
        <f t="shared" si="15"/>
        <v>USULAN</v>
      </c>
    </row>
    <row r="231" spans="1:54">
      <c r="A231" s="124">
        <v>262</v>
      </c>
      <c r="B231" s="35" t="s">
        <v>360</v>
      </c>
      <c r="C231" s="35" t="s">
        <v>1718</v>
      </c>
      <c r="D231" s="35" t="s">
        <v>1131</v>
      </c>
      <c r="E231" s="35" t="s">
        <v>1131</v>
      </c>
      <c r="F231" s="35" t="s">
        <v>1131</v>
      </c>
      <c r="G231" s="35" t="s">
        <v>1131</v>
      </c>
      <c r="J231" s="124" t="str">
        <f>IFERROR(VLOOKUP(M231,'Tabel Reporting SAP'!O:AF,18,0),"")</f>
        <v/>
      </c>
      <c r="K231" s="35" t="s">
        <v>18</v>
      </c>
      <c r="L231" s="35" t="s">
        <v>1052</v>
      </c>
      <c r="M231" s="35" t="s">
        <v>1392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750</v>
      </c>
      <c r="AA231" s="35">
        <v>1555</v>
      </c>
      <c r="AB231" s="35">
        <v>0</v>
      </c>
      <c r="AC231" s="35">
        <v>19</v>
      </c>
      <c r="AD231" s="35">
        <v>0</v>
      </c>
      <c r="AE231" s="35">
        <v>0</v>
      </c>
      <c r="AF231" s="35">
        <v>0</v>
      </c>
      <c r="AG231" s="35">
        <v>152</v>
      </c>
      <c r="AI231" s="35" t="s">
        <v>360</v>
      </c>
      <c r="AJ231" s="35">
        <v>0</v>
      </c>
      <c r="AK231" s="35">
        <v>0</v>
      </c>
      <c r="AL231" s="35">
        <v>0</v>
      </c>
      <c r="AM231" s="35">
        <v>0</v>
      </c>
      <c r="AN231" s="35">
        <v>0</v>
      </c>
      <c r="AO231" s="35">
        <v>0</v>
      </c>
      <c r="AP231" s="35">
        <f t="shared" si="13"/>
        <v>0</v>
      </c>
      <c r="AQ231" s="35">
        <f t="shared" si="14"/>
        <v>4835</v>
      </c>
      <c r="AR231" s="35">
        <v>32</v>
      </c>
      <c r="AS231" s="35">
        <v>0</v>
      </c>
      <c r="AT231" s="35">
        <v>289</v>
      </c>
      <c r="AU231" s="35">
        <v>174722492</v>
      </c>
      <c r="AV231" s="35">
        <v>40197611</v>
      </c>
      <c r="AW231" s="35">
        <v>214920103</v>
      </c>
      <c r="AX231" s="35">
        <v>1413948.0460526317</v>
      </c>
      <c r="AY231" s="63" t="s">
        <v>615</v>
      </c>
      <c r="AZ231" s="35" t="str">
        <f t="shared" si="15"/>
        <v>USULAN</v>
      </c>
    </row>
    <row r="232" spans="1:54">
      <c r="A232" s="124">
        <v>263</v>
      </c>
      <c r="B232" s="35" t="s">
        <v>360</v>
      </c>
      <c r="C232" s="35" t="s">
        <v>1718</v>
      </c>
      <c r="D232" s="35" t="s">
        <v>1131</v>
      </c>
      <c r="E232" s="35" t="s">
        <v>1131</v>
      </c>
      <c r="F232" s="35" t="s">
        <v>1131</v>
      </c>
      <c r="G232" s="35" t="s">
        <v>1131</v>
      </c>
      <c r="J232" s="124" t="str">
        <f>IFERROR(VLOOKUP(M232,'Tabel Reporting SAP'!O:AF,18,0),"")</f>
        <v/>
      </c>
      <c r="K232" s="35" t="s">
        <v>18</v>
      </c>
      <c r="L232" s="35" t="s">
        <v>1049</v>
      </c>
      <c r="M232" s="35" t="s">
        <v>1393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815</v>
      </c>
      <c r="AB232" s="35">
        <v>0</v>
      </c>
      <c r="AC232" s="35">
        <v>6</v>
      </c>
      <c r="AD232" s="35">
        <v>0</v>
      </c>
      <c r="AE232" s="35">
        <v>0</v>
      </c>
      <c r="AF232" s="35">
        <v>0</v>
      </c>
      <c r="AG232" s="35">
        <v>48</v>
      </c>
      <c r="AI232" s="35" t="s">
        <v>1610</v>
      </c>
      <c r="AJ232" s="35">
        <v>0</v>
      </c>
      <c r="AK232" s="35">
        <v>0</v>
      </c>
      <c r="AL232" s="35">
        <v>0</v>
      </c>
      <c r="AM232" s="35">
        <v>0</v>
      </c>
      <c r="AN232" s="35">
        <v>0</v>
      </c>
      <c r="AO232" s="35">
        <v>0</v>
      </c>
      <c r="AP232" s="35">
        <f t="shared" si="13"/>
        <v>0</v>
      </c>
      <c r="AQ232" s="35">
        <f t="shared" si="14"/>
        <v>2305</v>
      </c>
      <c r="AR232" s="35">
        <v>6</v>
      </c>
      <c r="AS232" s="35">
        <v>0</v>
      </c>
      <c r="AT232" s="35">
        <v>102</v>
      </c>
      <c r="AU232" s="35">
        <v>44997612</v>
      </c>
      <c r="AV232" s="35">
        <v>11406372</v>
      </c>
      <c r="AW232" s="35">
        <v>56403984</v>
      </c>
      <c r="AX232" s="35">
        <v>1175083</v>
      </c>
      <c r="AY232" s="63" t="s">
        <v>615</v>
      </c>
      <c r="AZ232" s="35" t="str">
        <f t="shared" si="15"/>
        <v>USULAN</v>
      </c>
    </row>
    <row r="233" spans="1:54">
      <c r="A233" s="124">
        <v>264</v>
      </c>
      <c r="B233" s="35" t="s">
        <v>360</v>
      </c>
      <c r="C233" s="35" t="s">
        <v>1718</v>
      </c>
      <c r="D233" s="35" t="s">
        <v>1131</v>
      </c>
      <c r="E233" s="35" t="s">
        <v>1131</v>
      </c>
      <c r="F233" s="35" t="s">
        <v>1131</v>
      </c>
      <c r="G233" s="35" t="s">
        <v>1131</v>
      </c>
      <c r="J233" s="124" t="str">
        <f>IFERROR(VLOOKUP(M233,'Tabel Reporting SAP'!O:AF,18,0),"")</f>
        <v/>
      </c>
      <c r="K233" s="35" t="s">
        <v>18</v>
      </c>
      <c r="L233" s="35" t="s">
        <v>1757</v>
      </c>
      <c r="M233" s="35" t="s">
        <v>1394</v>
      </c>
      <c r="N233" s="35">
        <v>3290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6135</v>
      </c>
      <c r="AA233" s="35">
        <v>4320</v>
      </c>
      <c r="AB233" s="35">
        <v>0</v>
      </c>
      <c r="AC233" s="35">
        <v>51</v>
      </c>
      <c r="AD233" s="35">
        <v>0</v>
      </c>
      <c r="AE233" s="35">
        <v>0</v>
      </c>
      <c r="AF233" s="35">
        <v>0</v>
      </c>
      <c r="AG233" s="35">
        <v>408</v>
      </c>
      <c r="AI233" s="35" t="s">
        <v>360</v>
      </c>
      <c r="AJ233" s="35">
        <v>0</v>
      </c>
      <c r="AK233" s="35">
        <v>0</v>
      </c>
      <c r="AL233" s="35">
        <v>0</v>
      </c>
      <c r="AM233" s="35">
        <v>0</v>
      </c>
      <c r="AN233" s="35">
        <v>0</v>
      </c>
      <c r="AO233" s="35">
        <v>0</v>
      </c>
      <c r="AP233" s="35">
        <f t="shared" si="13"/>
        <v>3290</v>
      </c>
      <c r="AQ233" s="35">
        <f t="shared" si="14"/>
        <v>815</v>
      </c>
      <c r="AR233" s="35">
        <v>92</v>
      </c>
      <c r="AS233" s="35">
        <v>0</v>
      </c>
      <c r="AT233" s="35">
        <v>1307</v>
      </c>
      <c r="AU233" s="35">
        <v>628492761</v>
      </c>
      <c r="AV233" s="35">
        <v>163712668</v>
      </c>
      <c r="AW233" s="35">
        <v>792205429</v>
      </c>
      <c r="AX233" s="35">
        <v>1941679.9730392157</v>
      </c>
      <c r="AY233" s="63" t="s">
        <v>615</v>
      </c>
      <c r="AZ233" s="35" t="str">
        <f t="shared" si="15"/>
        <v>USULAN</v>
      </c>
    </row>
    <row r="234" spans="1:54">
      <c r="A234" s="124">
        <v>265</v>
      </c>
      <c r="B234" s="35" t="s">
        <v>360</v>
      </c>
      <c r="C234" s="35" t="s">
        <v>1718</v>
      </c>
      <c r="D234" s="35" t="s">
        <v>1131</v>
      </c>
      <c r="E234" s="35" t="s">
        <v>1131</v>
      </c>
      <c r="F234" s="35" t="s">
        <v>1131</v>
      </c>
      <c r="G234" s="35" t="s">
        <v>1131</v>
      </c>
      <c r="J234" s="124" t="str">
        <f>IFERROR(VLOOKUP(M234,'Tabel Reporting SAP'!O:AF,18,0),"")</f>
        <v/>
      </c>
      <c r="K234" s="35" t="s">
        <v>18</v>
      </c>
      <c r="L234" s="35" t="s">
        <v>1049</v>
      </c>
      <c r="M234" s="35" t="s">
        <v>1395</v>
      </c>
      <c r="N234" s="35" t="e">
        <v>#REF!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I234" s="35" t="s">
        <v>1610</v>
      </c>
      <c r="AJ234" s="35">
        <v>0</v>
      </c>
      <c r="AK234" s="35">
        <v>0</v>
      </c>
      <c r="AL234" s="35">
        <v>0</v>
      </c>
      <c r="AM234" s="35">
        <v>0</v>
      </c>
      <c r="AN234" s="35">
        <v>0</v>
      </c>
      <c r="AO234" s="35">
        <v>0</v>
      </c>
      <c r="AP234" s="35" t="e">
        <f t="shared" si="13"/>
        <v>#REF!</v>
      </c>
      <c r="AQ234" s="35">
        <f t="shared" si="14"/>
        <v>10455</v>
      </c>
      <c r="AR234" s="35">
        <v>0</v>
      </c>
      <c r="AS234" s="35">
        <v>0</v>
      </c>
      <c r="AT234" s="35">
        <v>0</v>
      </c>
      <c r="AU234" s="35">
        <v>181877387</v>
      </c>
      <c r="AV234" s="35">
        <v>41001073</v>
      </c>
      <c r="AW234" s="35">
        <v>222878460</v>
      </c>
      <c r="AX234" s="35" t="e">
        <v>#DIV/0!</v>
      </c>
      <c r="AY234" s="63" t="s">
        <v>615</v>
      </c>
      <c r="AZ234" s="35" t="str">
        <f t="shared" si="15"/>
        <v>USULAN</v>
      </c>
    </row>
    <row r="235" spans="1:54">
      <c r="A235" s="124">
        <v>266</v>
      </c>
      <c r="B235" s="35" t="s">
        <v>360</v>
      </c>
      <c r="C235" s="35" t="s">
        <v>1718</v>
      </c>
      <c r="D235" s="35" t="s">
        <v>1131</v>
      </c>
      <c r="E235" s="35" t="s">
        <v>1131</v>
      </c>
      <c r="F235" s="35" t="s">
        <v>1131</v>
      </c>
      <c r="G235" s="35" t="s">
        <v>1131</v>
      </c>
      <c r="J235" s="124" t="str">
        <f>IFERROR(VLOOKUP(M235,'Tabel Reporting SAP'!O:AF,18,0),"")</f>
        <v/>
      </c>
      <c r="K235" s="35" t="s">
        <v>18</v>
      </c>
      <c r="L235" s="35" t="s">
        <v>1049</v>
      </c>
      <c r="M235" s="35" t="s">
        <v>1396</v>
      </c>
      <c r="N235" s="35">
        <v>0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0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802</v>
      </c>
      <c r="AB235" s="35">
        <v>0</v>
      </c>
      <c r="AC235" s="35">
        <v>5</v>
      </c>
      <c r="AD235" s="35">
        <v>0</v>
      </c>
      <c r="AE235" s="35">
        <v>0</v>
      </c>
      <c r="AF235" s="35">
        <v>0</v>
      </c>
      <c r="AG235" s="35">
        <v>40</v>
      </c>
      <c r="AI235" s="35" t="s">
        <v>1610</v>
      </c>
      <c r="AJ235" s="35">
        <v>0</v>
      </c>
      <c r="AK235" s="35">
        <v>0</v>
      </c>
      <c r="AL235" s="35">
        <v>0</v>
      </c>
      <c r="AM235" s="35">
        <v>0</v>
      </c>
      <c r="AN235" s="35">
        <v>0</v>
      </c>
      <c r="AO235" s="35">
        <v>0</v>
      </c>
      <c r="AP235" s="35">
        <f t="shared" si="13"/>
        <v>0</v>
      </c>
      <c r="AQ235" s="35">
        <f t="shared" si="14"/>
        <v>0</v>
      </c>
      <c r="AR235" s="35">
        <v>13</v>
      </c>
      <c r="AS235" s="35">
        <v>0</v>
      </c>
      <c r="AT235" s="35">
        <v>101</v>
      </c>
      <c r="AU235" s="35">
        <v>59727252</v>
      </c>
      <c r="AV235" s="35">
        <v>13649062</v>
      </c>
      <c r="AW235" s="35">
        <v>73376314</v>
      </c>
      <c r="AX235" s="35">
        <v>1834407.85</v>
      </c>
      <c r="AY235" s="63" t="s">
        <v>615</v>
      </c>
      <c r="AZ235" s="35" t="str">
        <f t="shared" si="15"/>
        <v>USULAN</v>
      </c>
    </row>
    <row r="236" spans="1:54">
      <c r="A236" s="124">
        <v>287</v>
      </c>
      <c r="B236" s="35" t="s">
        <v>360</v>
      </c>
      <c r="C236" s="35" t="s">
        <v>1718</v>
      </c>
      <c r="D236" s="35" t="s">
        <v>1131</v>
      </c>
      <c r="E236" s="35" t="s">
        <v>1131</v>
      </c>
      <c r="F236" s="35" t="s">
        <v>1131</v>
      </c>
      <c r="G236" s="35" t="s">
        <v>1131</v>
      </c>
      <c r="J236" s="124" t="str">
        <f>IFERROR(VLOOKUP(M236,'Tabel Reporting SAP'!O:AF,18,0),"")</f>
        <v/>
      </c>
      <c r="K236" s="35" t="s">
        <v>16</v>
      </c>
      <c r="L236" s="35" t="s">
        <v>1096</v>
      </c>
      <c r="M236" s="35" t="s">
        <v>1417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4556</v>
      </c>
      <c r="X236" s="35">
        <v>878</v>
      </c>
      <c r="Y236" s="35">
        <v>0</v>
      </c>
      <c r="Z236" s="35">
        <v>0</v>
      </c>
      <c r="AA236" s="35">
        <v>0</v>
      </c>
      <c r="AB236" s="35">
        <v>0</v>
      </c>
      <c r="AC236" s="35">
        <v>13</v>
      </c>
      <c r="AD236" s="35">
        <v>0</v>
      </c>
      <c r="AE236" s="35">
        <v>0</v>
      </c>
      <c r="AF236" s="35">
        <v>0</v>
      </c>
      <c r="AG236" s="35">
        <v>104</v>
      </c>
      <c r="AI236" s="35" t="s">
        <v>1567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f t="shared" si="13"/>
        <v>0</v>
      </c>
      <c r="AQ236" s="35">
        <f t="shared" si="14"/>
        <v>802</v>
      </c>
      <c r="AR236" s="35">
        <v>1</v>
      </c>
      <c r="AS236" s="35">
        <v>0</v>
      </c>
      <c r="AT236" s="35">
        <v>680</v>
      </c>
      <c r="AU236" s="35">
        <v>182905567</v>
      </c>
      <c r="AV236" s="35">
        <v>54011831</v>
      </c>
      <c r="AW236" s="35">
        <v>236917398</v>
      </c>
      <c r="AX236" s="35">
        <v>2278051.903846154</v>
      </c>
      <c r="AY236" s="63" t="s">
        <v>615</v>
      </c>
      <c r="AZ236" s="35" t="str">
        <f t="shared" si="15"/>
        <v>USULAN</v>
      </c>
    </row>
    <row r="237" spans="1:54">
      <c r="A237" s="124">
        <v>288</v>
      </c>
      <c r="B237" s="35" t="s">
        <v>360</v>
      </c>
      <c r="C237" s="35" t="s">
        <v>1718</v>
      </c>
      <c r="D237" s="35" t="s">
        <v>1131</v>
      </c>
      <c r="E237" s="35" t="s">
        <v>1131</v>
      </c>
      <c r="F237" s="35" t="s">
        <v>1131</v>
      </c>
      <c r="G237" s="35" t="s">
        <v>1131</v>
      </c>
      <c r="J237" s="124" t="str">
        <f>IFERROR(VLOOKUP(M237,'Tabel Reporting SAP'!O:AF,18,0),"")</f>
        <v/>
      </c>
      <c r="K237" s="35" t="s">
        <v>16</v>
      </c>
      <c r="L237" s="35" t="s">
        <v>1097</v>
      </c>
      <c r="M237" s="35" t="s">
        <v>1418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0</v>
      </c>
      <c r="V237" s="35">
        <v>0</v>
      </c>
      <c r="W237" s="35">
        <v>5022</v>
      </c>
      <c r="X237" s="35">
        <v>957</v>
      </c>
      <c r="Y237" s="35">
        <v>0</v>
      </c>
      <c r="Z237" s="35">
        <v>0</v>
      </c>
      <c r="AA237" s="35">
        <v>0</v>
      </c>
      <c r="AB237" s="35">
        <v>0</v>
      </c>
      <c r="AC237" s="35">
        <v>13</v>
      </c>
      <c r="AD237" s="35">
        <v>0</v>
      </c>
      <c r="AE237" s="35">
        <v>0</v>
      </c>
      <c r="AF237" s="35">
        <v>0</v>
      </c>
      <c r="AG237" s="35">
        <v>104</v>
      </c>
      <c r="AI237" s="35" t="s">
        <v>1620</v>
      </c>
      <c r="AJ237" s="35">
        <v>0</v>
      </c>
      <c r="AK237" s="35">
        <v>0</v>
      </c>
      <c r="AL237" s="35">
        <v>0</v>
      </c>
      <c r="AM237" s="35">
        <v>0</v>
      </c>
      <c r="AN237" s="35">
        <v>0</v>
      </c>
      <c r="AO237" s="35">
        <v>0</v>
      </c>
      <c r="AP237" s="35">
        <f t="shared" si="13"/>
        <v>0</v>
      </c>
      <c r="AQ237" s="35">
        <f t="shared" si="14"/>
        <v>5434</v>
      </c>
      <c r="AR237" s="35">
        <v>3</v>
      </c>
      <c r="AS237" s="35">
        <v>0</v>
      </c>
      <c r="AT237" s="35">
        <v>748</v>
      </c>
      <c r="AU237" s="35">
        <v>199783857</v>
      </c>
      <c r="AV237" s="35">
        <v>58292907</v>
      </c>
      <c r="AW237" s="35">
        <v>258076764</v>
      </c>
      <c r="AX237" s="35">
        <v>2481507.346153846</v>
      </c>
      <c r="AY237" s="63" t="s">
        <v>615</v>
      </c>
      <c r="AZ237" s="35" t="str">
        <f t="shared" si="15"/>
        <v>USULAN</v>
      </c>
    </row>
    <row r="238" spans="1:54">
      <c r="A238" s="124">
        <v>289</v>
      </c>
      <c r="B238" s="35" t="s">
        <v>360</v>
      </c>
      <c r="C238" s="35" t="s">
        <v>1718</v>
      </c>
      <c r="D238" s="35" t="s">
        <v>1131</v>
      </c>
      <c r="E238" s="35" t="s">
        <v>1131</v>
      </c>
      <c r="F238" s="35" t="s">
        <v>1131</v>
      </c>
      <c r="G238" s="35" t="s">
        <v>1131</v>
      </c>
      <c r="J238" s="124" t="str">
        <f>IFERROR(VLOOKUP(M238,'Tabel Reporting SAP'!O:AF,18,0),"")</f>
        <v/>
      </c>
      <c r="K238" s="35" t="s">
        <v>16</v>
      </c>
      <c r="L238" s="35" t="s">
        <v>306</v>
      </c>
      <c r="M238" s="35" t="s">
        <v>1419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3744</v>
      </c>
      <c r="X238" s="35">
        <v>4973</v>
      </c>
      <c r="Y238" s="35">
        <v>0</v>
      </c>
      <c r="Z238" s="35">
        <v>0</v>
      </c>
      <c r="AA238" s="35">
        <v>0</v>
      </c>
      <c r="AB238" s="35">
        <v>0</v>
      </c>
      <c r="AC238" s="35">
        <v>24</v>
      </c>
      <c r="AD238" s="35">
        <v>0</v>
      </c>
      <c r="AE238" s="35">
        <v>0</v>
      </c>
      <c r="AF238" s="35">
        <v>0</v>
      </c>
      <c r="AG238" s="35">
        <v>192</v>
      </c>
      <c r="AI238" s="35" t="s">
        <v>1621</v>
      </c>
      <c r="AJ238" s="35">
        <v>0</v>
      </c>
      <c r="AK238" s="35">
        <v>0</v>
      </c>
      <c r="AL238" s="35">
        <v>0</v>
      </c>
      <c r="AM238" s="35">
        <v>0</v>
      </c>
      <c r="AN238" s="35">
        <v>0</v>
      </c>
      <c r="AO238" s="35">
        <v>0</v>
      </c>
      <c r="AP238" s="35">
        <f t="shared" si="13"/>
        <v>0</v>
      </c>
      <c r="AQ238" s="35">
        <f t="shared" si="14"/>
        <v>5979</v>
      </c>
      <c r="AR238" s="35">
        <v>173</v>
      </c>
      <c r="AS238" s="35">
        <v>0</v>
      </c>
      <c r="AT238" s="35">
        <v>1090</v>
      </c>
      <c r="AU238" s="35">
        <v>660792059</v>
      </c>
      <c r="AV238" s="35">
        <v>139514562</v>
      </c>
      <c r="AW238" s="35">
        <v>800306621</v>
      </c>
      <c r="AX238" s="35">
        <v>4168263.6510416665</v>
      </c>
      <c r="AY238" s="63" t="s">
        <v>615</v>
      </c>
      <c r="AZ238" s="35" t="str">
        <f t="shared" si="15"/>
        <v>USULAN</v>
      </c>
    </row>
    <row r="239" spans="1:54">
      <c r="A239" s="124">
        <v>290</v>
      </c>
      <c r="B239" s="35" t="s">
        <v>360</v>
      </c>
      <c r="C239" s="35" t="s">
        <v>1718</v>
      </c>
      <c r="D239" s="35" t="s">
        <v>1131</v>
      </c>
      <c r="E239" s="35" t="s">
        <v>1131</v>
      </c>
      <c r="F239" s="35" t="s">
        <v>1131</v>
      </c>
      <c r="G239" s="35" t="s">
        <v>1131</v>
      </c>
      <c r="J239" s="124" t="str">
        <f>IFERROR(VLOOKUP(M239,'Tabel Reporting SAP'!O:AF,18,0),"")</f>
        <v/>
      </c>
      <c r="K239" s="35" t="s">
        <v>16</v>
      </c>
      <c r="L239" s="35" t="s">
        <v>306</v>
      </c>
      <c r="M239" s="35" t="s">
        <v>1420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3988</v>
      </c>
      <c r="X239" s="35">
        <v>3928</v>
      </c>
      <c r="Y239" s="35">
        <v>0</v>
      </c>
      <c r="Z239" s="35">
        <v>0</v>
      </c>
      <c r="AA239" s="35">
        <v>0</v>
      </c>
      <c r="AB239" s="35">
        <v>0</v>
      </c>
      <c r="AC239" s="35">
        <v>39</v>
      </c>
      <c r="AD239" s="35">
        <v>0</v>
      </c>
      <c r="AE239" s="35">
        <v>0</v>
      </c>
      <c r="AF239" s="35">
        <v>0</v>
      </c>
      <c r="AG239" s="35">
        <v>312</v>
      </c>
      <c r="AI239" s="35" t="s">
        <v>1622</v>
      </c>
      <c r="AJ239" s="35">
        <v>0</v>
      </c>
      <c r="AK239" s="35">
        <v>0</v>
      </c>
      <c r="AL239" s="35">
        <v>0</v>
      </c>
      <c r="AM239" s="35">
        <v>0</v>
      </c>
      <c r="AN239" s="35">
        <v>0</v>
      </c>
      <c r="AO239" s="35">
        <v>0</v>
      </c>
      <c r="AP239" s="35">
        <f t="shared" si="13"/>
        <v>0</v>
      </c>
      <c r="AQ239" s="35">
        <f t="shared" si="14"/>
        <v>8717</v>
      </c>
      <c r="AR239" s="35">
        <v>63</v>
      </c>
      <c r="AS239" s="35">
        <v>0</v>
      </c>
      <c r="AT239" s="35">
        <v>990</v>
      </c>
      <c r="AU239" s="35">
        <v>429561090</v>
      </c>
      <c r="AV239" s="35">
        <v>106510066</v>
      </c>
      <c r="AW239" s="35">
        <v>536071156</v>
      </c>
      <c r="AX239" s="35">
        <v>1718176.782051282</v>
      </c>
      <c r="AY239" s="35" t="s">
        <v>615</v>
      </c>
      <c r="AZ239" s="35" t="str">
        <f t="shared" si="15"/>
        <v>USULAN</v>
      </c>
    </row>
    <row r="240" spans="1:54">
      <c r="A240" s="124">
        <v>291</v>
      </c>
      <c r="B240" s="35" t="s">
        <v>360</v>
      </c>
      <c r="C240" s="35" t="s">
        <v>1718</v>
      </c>
      <c r="D240" s="35" t="s">
        <v>1131</v>
      </c>
      <c r="E240" s="35" t="s">
        <v>1131</v>
      </c>
      <c r="F240" s="35" t="s">
        <v>1131</v>
      </c>
      <c r="G240" s="35" t="s">
        <v>1131</v>
      </c>
      <c r="J240" s="124" t="str">
        <f>IFERROR(VLOOKUP(M240,'Tabel Reporting SAP'!O:AF,18,0),"")</f>
        <v/>
      </c>
      <c r="K240" s="35" t="s">
        <v>16</v>
      </c>
      <c r="L240" s="35" t="s">
        <v>306</v>
      </c>
      <c r="M240" s="35" t="s">
        <v>1421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3591</v>
      </c>
      <c r="Y240" s="35">
        <v>0</v>
      </c>
      <c r="Z240" s="35">
        <v>0</v>
      </c>
      <c r="AA240" s="35">
        <v>0</v>
      </c>
      <c r="AB240" s="35">
        <v>0</v>
      </c>
      <c r="AC240" s="35">
        <v>9</v>
      </c>
      <c r="AD240" s="35">
        <v>0</v>
      </c>
      <c r="AE240" s="35">
        <v>0</v>
      </c>
      <c r="AF240" s="35">
        <v>0</v>
      </c>
      <c r="AG240" s="35">
        <v>72</v>
      </c>
      <c r="AI240" s="35" t="s">
        <v>1623</v>
      </c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f t="shared" si="13"/>
        <v>0</v>
      </c>
      <c r="AQ240" s="35">
        <f t="shared" si="14"/>
        <v>7916</v>
      </c>
      <c r="AR240" s="35">
        <v>25</v>
      </c>
      <c r="AS240" s="35">
        <v>0</v>
      </c>
      <c r="AT240" s="35">
        <v>449</v>
      </c>
      <c r="AU240" s="35">
        <v>159448698</v>
      </c>
      <c r="AV240" s="35">
        <v>42545628</v>
      </c>
      <c r="AW240" s="35">
        <v>201994326</v>
      </c>
      <c r="AX240" s="35">
        <v>2805476.75</v>
      </c>
      <c r="AY240" s="35" t="s">
        <v>615</v>
      </c>
      <c r="AZ240" s="35" t="str">
        <f t="shared" si="15"/>
        <v>USULAN</v>
      </c>
    </row>
    <row r="241" spans="1:52">
      <c r="A241" s="124">
        <v>292</v>
      </c>
      <c r="B241" s="35" t="s">
        <v>360</v>
      </c>
      <c r="C241" s="35" t="s">
        <v>1718</v>
      </c>
      <c r="D241" s="35" t="s">
        <v>1131</v>
      </c>
      <c r="E241" s="35" t="s">
        <v>1131</v>
      </c>
      <c r="F241" s="35" t="s">
        <v>1131</v>
      </c>
      <c r="G241" s="35" t="s">
        <v>1131</v>
      </c>
      <c r="J241" s="124" t="str">
        <f>IFERROR(VLOOKUP(M241,'Tabel Reporting SAP'!O:AF,18,0),"")</f>
        <v/>
      </c>
      <c r="K241" s="35" t="s">
        <v>16</v>
      </c>
      <c r="L241" s="35" t="s">
        <v>1125</v>
      </c>
      <c r="M241" s="35" t="s">
        <v>1422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1977</v>
      </c>
      <c r="Y241" s="35">
        <v>0</v>
      </c>
      <c r="Z241" s="35">
        <v>0</v>
      </c>
      <c r="AA241" s="35">
        <v>0</v>
      </c>
      <c r="AB241" s="35">
        <v>0</v>
      </c>
      <c r="AC241" s="35">
        <v>10</v>
      </c>
      <c r="AD241" s="35">
        <v>0</v>
      </c>
      <c r="AE241" s="35">
        <v>0</v>
      </c>
      <c r="AF241" s="35">
        <v>0</v>
      </c>
      <c r="AG241" s="35">
        <v>80</v>
      </c>
      <c r="AI241" s="35" t="s">
        <v>1624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f t="shared" si="13"/>
        <v>0</v>
      </c>
      <c r="AQ241" s="35">
        <f t="shared" si="14"/>
        <v>3591</v>
      </c>
      <c r="AR241" s="35">
        <v>17</v>
      </c>
      <c r="AS241" s="35">
        <v>0</v>
      </c>
      <c r="AT241" s="35">
        <v>248</v>
      </c>
      <c r="AU241" s="35">
        <v>106533978</v>
      </c>
      <c r="AV241" s="35">
        <v>27779613</v>
      </c>
      <c r="AW241" s="35">
        <v>134313591</v>
      </c>
      <c r="AX241" s="35">
        <v>1678919.8875</v>
      </c>
      <c r="AY241" s="35" t="s">
        <v>615</v>
      </c>
      <c r="AZ241" s="35" t="str">
        <f t="shared" si="15"/>
        <v>USULAN</v>
      </c>
    </row>
    <row r="242" spans="1:52">
      <c r="A242" s="124">
        <v>293</v>
      </c>
      <c r="B242" s="35" t="s">
        <v>360</v>
      </c>
      <c r="C242" s="35" t="s">
        <v>1718</v>
      </c>
      <c r="D242" s="35" t="s">
        <v>1131</v>
      </c>
      <c r="E242" s="35" t="s">
        <v>1131</v>
      </c>
      <c r="F242" s="35" t="s">
        <v>1131</v>
      </c>
      <c r="G242" s="35" t="s">
        <v>1131</v>
      </c>
      <c r="J242" s="124" t="str">
        <f>IFERROR(VLOOKUP(M242,'Tabel Reporting SAP'!O:AF,18,0),"")</f>
        <v/>
      </c>
      <c r="K242" s="35" t="s">
        <v>16</v>
      </c>
      <c r="L242" s="35" t="s">
        <v>1094</v>
      </c>
      <c r="M242" s="35" t="s">
        <v>1423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2117</v>
      </c>
      <c r="X242" s="35">
        <v>2898</v>
      </c>
      <c r="Y242" s="35">
        <v>0</v>
      </c>
      <c r="Z242" s="35">
        <v>0</v>
      </c>
      <c r="AA242" s="35">
        <v>0</v>
      </c>
      <c r="AB242" s="35">
        <v>0</v>
      </c>
      <c r="AC242" s="35">
        <v>27</v>
      </c>
      <c r="AD242" s="35">
        <v>0</v>
      </c>
      <c r="AE242" s="35">
        <v>0</v>
      </c>
      <c r="AF242" s="35">
        <v>0</v>
      </c>
      <c r="AG242" s="35">
        <v>216</v>
      </c>
      <c r="AI242" s="35" t="s">
        <v>1625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f t="shared" si="13"/>
        <v>0</v>
      </c>
      <c r="AQ242" s="35">
        <f t="shared" si="14"/>
        <v>1977</v>
      </c>
      <c r="AR242" s="35">
        <v>72</v>
      </c>
      <c r="AS242" s="35">
        <v>0</v>
      </c>
      <c r="AT242" s="35">
        <v>627</v>
      </c>
      <c r="AU242" s="35">
        <v>342990798</v>
      </c>
      <c r="AV242" s="35">
        <v>75754301</v>
      </c>
      <c r="AW242" s="35">
        <v>418745099</v>
      </c>
      <c r="AX242" s="35">
        <v>1938634.7175925926</v>
      </c>
      <c r="AY242" s="35" t="s">
        <v>615</v>
      </c>
      <c r="AZ242" s="35" t="str">
        <f t="shared" si="15"/>
        <v>USULAN</v>
      </c>
    </row>
    <row r="243" spans="1:52">
      <c r="A243" s="124">
        <v>294</v>
      </c>
      <c r="B243" s="35" t="s">
        <v>360</v>
      </c>
      <c r="C243" s="35" t="s">
        <v>1718</v>
      </c>
      <c r="D243" s="35" t="s">
        <v>1131</v>
      </c>
      <c r="E243" s="35" t="s">
        <v>1131</v>
      </c>
      <c r="F243" s="35" t="s">
        <v>1131</v>
      </c>
      <c r="G243" s="35" t="s">
        <v>1131</v>
      </c>
      <c r="J243" s="124" t="str">
        <f>IFERROR(VLOOKUP(M243,'Tabel Reporting SAP'!O:AF,18,0),"")</f>
        <v/>
      </c>
      <c r="K243" s="35" t="s">
        <v>16</v>
      </c>
      <c r="L243" s="35" t="s">
        <v>1094</v>
      </c>
      <c r="M243" s="35" t="s">
        <v>1424</v>
      </c>
      <c r="N243" s="35">
        <v>0</v>
      </c>
      <c r="O243" s="35">
        <v>0</v>
      </c>
      <c r="P243" s="35">
        <v>0</v>
      </c>
      <c r="Q243" s="35">
        <v>0</v>
      </c>
      <c r="R243" s="35">
        <v>0</v>
      </c>
      <c r="S243" s="35">
        <v>0</v>
      </c>
      <c r="T243" s="35">
        <v>0</v>
      </c>
      <c r="U243" s="35">
        <v>0</v>
      </c>
      <c r="V243" s="35">
        <v>0</v>
      </c>
      <c r="W243" s="35">
        <v>5177</v>
      </c>
      <c r="X243" s="35">
        <v>1435</v>
      </c>
      <c r="Y243" s="35">
        <v>0</v>
      </c>
      <c r="Z243" s="35">
        <v>0</v>
      </c>
      <c r="AA243" s="35">
        <v>0</v>
      </c>
      <c r="AB243" s="35">
        <v>0</v>
      </c>
      <c r="AC243" s="35">
        <v>32</v>
      </c>
      <c r="AD243" s="35">
        <v>0</v>
      </c>
      <c r="AE243" s="35">
        <v>0</v>
      </c>
      <c r="AF243" s="35">
        <v>0</v>
      </c>
      <c r="AG243" s="35">
        <v>256</v>
      </c>
      <c r="AI243" s="35" t="s">
        <v>1626</v>
      </c>
      <c r="AJ243" s="35">
        <v>0</v>
      </c>
      <c r="AK243" s="35">
        <v>0</v>
      </c>
      <c r="AL243" s="35">
        <v>0</v>
      </c>
      <c r="AM243" s="35">
        <v>0</v>
      </c>
      <c r="AN243" s="35">
        <v>0</v>
      </c>
      <c r="AO243" s="35">
        <v>0</v>
      </c>
      <c r="AP243" s="35">
        <f t="shared" si="13"/>
        <v>0</v>
      </c>
      <c r="AQ243" s="35">
        <f t="shared" si="14"/>
        <v>5015</v>
      </c>
      <c r="AR243" s="35">
        <v>114</v>
      </c>
      <c r="AS243" s="35">
        <v>0</v>
      </c>
      <c r="AT243" s="35">
        <v>827</v>
      </c>
      <c r="AU243" s="35">
        <v>500234911</v>
      </c>
      <c r="AV243" s="35">
        <v>106680148</v>
      </c>
      <c r="AW243" s="35">
        <v>606915059</v>
      </c>
      <c r="AX243" s="35">
        <v>2370761.94921875</v>
      </c>
      <c r="AY243" s="35" t="s">
        <v>615</v>
      </c>
      <c r="AZ243" s="35" t="str">
        <f t="shared" si="15"/>
        <v>USULAN</v>
      </c>
    </row>
    <row r="244" spans="1:52">
      <c r="A244" s="124">
        <v>295</v>
      </c>
      <c r="B244" s="35" t="s">
        <v>360</v>
      </c>
      <c r="C244" s="35" t="s">
        <v>1718</v>
      </c>
      <c r="D244" s="35" t="s">
        <v>1131</v>
      </c>
      <c r="E244" s="35" t="s">
        <v>1131</v>
      </c>
      <c r="F244" s="35" t="s">
        <v>1131</v>
      </c>
      <c r="G244" s="35" t="s">
        <v>1131</v>
      </c>
      <c r="J244" s="124" t="str">
        <f>IFERROR(VLOOKUP(M244,'Tabel Reporting SAP'!O:AF,18,0),"")</f>
        <v/>
      </c>
      <c r="K244" s="35" t="s">
        <v>16</v>
      </c>
      <c r="L244" s="35" t="s">
        <v>1126</v>
      </c>
      <c r="M244" s="35" t="s">
        <v>1425</v>
      </c>
      <c r="N244" s="35">
        <v>0</v>
      </c>
      <c r="O244" s="35">
        <v>2223</v>
      </c>
      <c r="P244" s="35">
        <v>0</v>
      </c>
      <c r="Q244" s="35">
        <v>0</v>
      </c>
      <c r="R244" s="35">
        <v>0</v>
      </c>
      <c r="S244" s="35">
        <v>0</v>
      </c>
      <c r="T244" s="35">
        <v>0</v>
      </c>
      <c r="U244" s="35">
        <v>0</v>
      </c>
      <c r="V244" s="35">
        <v>0</v>
      </c>
      <c r="W244" s="35">
        <v>5027</v>
      </c>
      <c r="X244" s="35">
        <v>386</v>
      </c>
      <c r="Y244" s="35">
        <v>0</v>
      </c>
      <c r="Z244" s="35">
        <v>0</v>
      </c>
      <c r="AA244" s="35">
        <v>0</v>
      </c>
      <c r="AB244" s="35">
        <v>0</v>
      </c>
      <c r="AC244" s="35">
        <v>16</v>
      </c>
      <c r="AD244" s="35">
        <v>0</v>
      </c>
      <c r="AE244" s="35">
        <v>0</v>
      </c>
      <c r="AF244" s="35">
        <v>0</v>
      </c>
      <c r="AG244" s="35">
        <v>128</v>
      </c>
      <c r="AI244" s="35" t="s">
        <v>1627</v>
      </c>
      <c r="AJ244" s="35">
        <v>0</v>
      </c>
      <c r="AK244" s="35">
        <v>0</v>
      </c>
      <c r="AL244" s="35">
        <v>1</v>
      </c>
      <c r="AM244" s="35">
        <v>0</v>
      </c>
      <c r="AN244" s="35">
        <v>0</v>
      </c>
      <c r="AO244" s="35">
        <v>1</v>
      </c>
      <c r="AP244" s="35">
        <f t="shared" si="13"/>
        <v>2223</v>
      </c>
      <c r="AQ244" s="35">
        <f t="shared" si="14"/>
        <v>6612</v>
      </c>
      <c r="AR244" s="35">
        <v>128</v>
      </c>
      <c r="AS244" s="35">
        <v>0</v>
      </c>
      <c r="AT244" s="35">
        <v>677</v>
      </c>
      <c r="AU244" s="35">
        <v>551502435</v>
      </c>
      <c r="AV244" s="35">
        <v>136822314</v>
      </c>
      <c r="AW244" s="35">
        <v>688324749</v>
      </c>
      <c r="AX244" s="35">
        <v>5377537.1015625</v>
      </c>
      <c r="AY244" s="35" t="s">
        <v>615</v>
      </c>
      <c r="AZ244" s="35" t="str">
        <f t="shared" si="15"/>
        <v>USULAN</v>
      </c>
    </row>
    <row r="245" spans="1:52">
      <c r="A245" s="124">
        <v>296</v>
      </c>
      <c r="B245" s="35" t="s">
        <v>360</v>
      </c>
      <c r="C245" s="35" t="s">
        <v>1718</v>
      </c>
      <c r="D245" s="35" t="s">
        <v>1131</v>
      </c>
      <c r="E245" s="35" t="s">
        <v>1131</v>
      </c>
      <c r="F245" s="35" t="s">
        <v>1131</v>
      </c>
      <c r="G245" s="35" t="s">
        <v>1131</v>
      </c>
      <c r="J245" s="124" t="str">
        <f>IFERROR(VLOOKUP(M245,'Tabel Reporting SAP'!O:AF,18,0),"")</f>
        <v/>
      </c>
      <c r="K245" s="35" t="s">
        <v>16</v>
      </c>
      <c r="L245" s="35" t="s">
        <v>1126</v>
      </c>
      <c r="M245" s="35" t="s">
        <v>1426</v>
      </c>
      <c r="N245" s="35">
        <v>0</v>
      </c>
      <c r="O245" s="35">
        <v>31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2177</v>
      </c>
      <c r="X245" s="35">
        <v>1702</v>
      </c>
      <c r="Y245" s="35">
        <v>0</v>
      </c>
      <c r="Z245" s="35">
        <v>0</v>
      </c>
      <c r="AA245" s="35">
        <v>0</v>
      </c>
      <c r="AB245" s="35">
        <v>0</v>
      </c>
      <c r="AC245" s="35">
        <v>16</v>
      </c>
      <c r="AD245" s="35">
        <v>0</v>
      </c>
      <c r="AE245" s="35">
        <v>0</v>
      </c>
      <c r="AF245" s="35">
        <v>0</v>
      </c>
      <c r="AG245" s="35">
        <v>128</v>
      </c>
      <c r="AI245" s="35" t="s">
        <v>1628</v>
      </c>
      <c r="AJ245" s="35">
        <v>0</v>
      </c>
      <c r="AK245" s="35">
        <v>0</v>
      </c>
      <c r="AL245" s="35">
        <v>1</v>
      </c>
      <c r="AM245" s="35">
        <v>0</v>
      </c>
      <c r="AN245" s="35">
        <v>0</v>
      </c>
      <c r="AO245" s="35">
        <v>1</v>
      </c>
      <c r="AP245" s="35">
        <f t="shared" si="13"/>
        <v>31</v>
      </c>
      <c r="AQ245" s="35">
        <f t="shared" si="14"/>
        <v>5413</v>
      </c>
      <c r="AR245" s="35">
        <v>79</v>
      </c>
      <c r="AS245" s="35">
        <v>0</v>
      </c>
      <c r="AT245" s="35">
        <v>485</v>
      </c>
      <c r="AU245" s="35">
        <v>334006438</v>
      </c>
      <c r="AV245" s="35">
        <v>94710671</v>
      </c>
      <c r="AW245" s="35">
        <v>428717109</v>
      </c>
      <c r="AX245" s="35">
        <v>3349352.4140625</v>
      </c>
      <c r="AY245" s="63" t="s">
        <v>615</v>
      </c>
      <c r="AZ245" s="35" t="str">
        <f t="shared" si="15"/>
        <v>USULAN</v>
      </c>
    </row>
    <row r="246" spans="1:52">
      <c r="A246" s="124">
        <v>297</v>
      </c>
      <c r="B246" s="35" t="s">
        <v>360</v>
      </c>
      <c r="C246" s="35" t="s">
        <v>1718</v>
      </c>
      <c r="D246" s="35" t="s">
        <v>1131</v>
      </c>
      <c r="E246" s="35" t="s">
        <v>1131</v>
      </c>
      <c r="F246" s="35" t="s">
        <v>1131</v>
      </c>
      <c r="G246" s="35" t="s">
        <v>1131</v>
      </c>
      <c r="J246" s="124" t="str">
        <f>IFERROR(VLOOKUP(M246,'Tabel Reporting SAP'!O:AF,18,0),"")</f>
        <v/>
      </c>
      <c r="K246" s="35" t="s">
        <v>16</v>
      </c>
      <c r="L246" s="35" t="s">
        <v>1097</v>
      </c>
      <c r="M246" s="35" t="s">
        <v>1427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2658</v>
      </c>
      <c r="X246" s="35">
        <v>1227</v>
      </c>
      <c r="Y246" s="35">
        <v>0</v>
      </c>
      <c r="Z246" s="35">
        <v>0</v>
      </c>
      <c r="AA246" s="35">
        <v>0</v>
      </c>
      <c r="AB246" s="35">
        <v>0</v>
      </c>
      <c r="AC246" s="35">
        <v>15</v>
      </c>
      <c r="AD246" s="35">
        <v>0</v>
      </c>
      <c r="AE246" s="35">
        <v>0</v>
      </c>
      <c r="AF246" s="35">
        <v>0</v>
      </c>
      <c r="AG246" s="35">
        <v>120</v>
      </c>
      <c r="AI246" s="35" t="s">
        <v>1629</v>
      </c>
      <c r="AJ246" s="35">
        <v>0</v>
      </c>
      <c r="AK246" s="35">
        <v>0</v>
      </c>
      <c r="AL246" s="35">
        <v>0</v>
      </c>
      <c r="AM246" s="35">
        <v>0</v>
      </c>
      <c r="AN246" s="35">
        <v>0</v>
      </c>
      <c r="AO246" s="35">
        <v>0</v>
      </c>
      <c r="AP246" s="35">
        <f t="shared" si="13"/>
        <v>0</v>
      </c>
      <c r="AQ246" s="35">
        <f t="shared" si="14"/>
        <v>3879</v>
      </c>
      <c r="AR246" s="35">
        <v>0</v>
      </c>
      <c r="AS246" s="35">
        <v>0</v>
      </c>
      <c r="AT246" s="35">
        <v>486</v>
      </c>
      <c r="AU246" s="35">
        <v>136133247</v>
      </c>
      <c r="AV246" s="35">
        <v>40030704</v>
      </c>
      <c r="AW246" s="35">
        <v>176163951</v>
      </c>
      <c r="AX246" s="35">
        <v>1468032.925</v>
      </c>
      <c r="AY246" s="63" t="s">
        <v>615</v>
      </c>
      <c r="AZ246" s="35" t="str">
        <f t="shared" si="15"/>
        <v>USULAN</v>
      </c>
    </row>
    <row r="247" spans="1:52">
      <c r="A247" s="124">
        <v>298</v>
      </c>
      <c r="B247" s="35" t="s">
        <v>1129</v>
      </c>
      <c r="C247" s="35" t="s">
        <v>1718</v>
      </c>
      <c r="D247" s="35" t="s">
        <v>1131</v>
      </c>
      <c r="E247" s="35" t="s">
        <v>1131</v>
      </c>
      <c r="F247" s="35" t="s">
        <v>1131</v>
      </c>
      <c r="G247" s="35" t="s">
        <v>1131</v>
      </c>
      <c r="J247" s="124" t="str">
        <f>IFERROR(VLOOKUP(M247,'Tabel Reporting SAP'!O:AF,18,0),"")</f>
        <v/>
      </c>
      <c r="K247" s="35" t="s">
        <v>16</v>
      </c>
      <c r="L247" s="35" t="s">
        <v>1097</v>
      </c>
      <c r="M247" s="35" t="s">
        <v>1428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5205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I247" s="35" t="s">
        <v>1630</v>
      </c>
      <c r="AJ247" s="35">
        <v>0</v>
      </c>
      <c r="AK247" s="35">
        <v>0</v>
      </c>
      <c r="AL247" s="35">
        <v>1</v>
      </c>
      <c r="AM247" s="35">
        <v>0</v>
      </c>
      <c r="AN247" s="35">
        <v>0</v>
      </c>
      <c r="AO247" s="35">
        <v>1</v>
      </c>
      <c r="AP247" s="35">
        <f t="shared" si="13"/>
        <v>5205</v>
      </c>
      <c r="AQ247" s="35">
        <f t="shared" si="14"/>
        <v>3885</v>
      </c>
      <c r="AR247" s="35">
        <v>0</v>
      </c>
      <c r="AS247" s="35">
        <v>0</v>
      </c>
      <c r="AT247" s="35">
        <v>0</v>
      </c>
      <c r="AU247" s="35">
        <v>431707950</v>
      </c>
      <c r="AV247" s="35">
        <v>494671569</v>
      </c>
      <c r="AW247" s="35">
        <v>926379519</v>
      </c>
      <c r="AX247" s="35" t="e">
        <v>#DIV/0!</v>
      </c>
      <c r="AY247" s="63" t="s">
        <v>615</v>
      </c>
      <c r="AZ247" s="35" t="str">
        <f t="shared" si="15"/>
        <v>USULAN</v>
      </c>
    </row>
    <row r="248" spans="1:52">
      <c r="A248" s="124">
        <v>299</v>
      </c>
      <c r="B248" s="35" t="s">
        <v>360</v>
      </c>
      <c r="C248" s="35" t="s">
        <v>1718</v>
      </c>
      <c r="D248" s="35" t="s">
        <v>1131</v>
      </c>
      <c r="E248" s="35" t="s">
        <v>1131</v>
      </c>
      <c r="F248" s="35" t="s">
        <v>1131</v>
      </c>
      <c r="G248" s="35" t="s">
        <v>1131</v>
      </c>
      <c r="J248" s="124" t="str">
        <f>IFERROR(VLOOKUP(M248,'Tabel Reporting SAP'!O:AF,18,0),"")</f>
        <v/>
      </c>
      <c r="K248" s="35" t="s">
        <v>16</v>
      </c>
      <c r="L248" s="35" t="s">
        <v>1097</v>
      </c>
      <c r="M248" s="35" t="s">
        <v>1429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2221</v>
      </c>
      <c r="X248" s="35">
        <v>1564</v>
      </c>
      <c r="Y248" s="35">
        <v>0</v>
      </c>
      <c r="Z248" s="35">
        <v>0</v>
      </c>
      <c r="AA248" s="35">
        <v>0</v>
      </c>
      <c r="AB248" s="35">
        <v>0</v>
      </c>
      <c r="AC248" s="35">
        <v>13</v>
      </c>
      <c r="AD248" s="35">
        <v>0</v>
      </c>
      <c r="AE248" s="35">
        <v>0</v>
      </c>
      <c r="AF248" s="35">
        <v>0</v>
      </c>
      <c r="AG248" s="35">
        <v>104</v>
      </c>
      <c r="AI248" s="35" t="s">
        <v>1631</v>
      </c>
      <c r="AJ248" s="35">
        <v>0</v>
      </c>
      <c r="AK248" s="35">
        <v>0</v>
      </c>
      <c r="AL248" s="35">
        <v>0</v>
      </c>
      <c r="AM248" s="35">
        <v>0</v>
      </c>
      <c r="AN248" s="35">
        <v>0</v>
      </c>
      <c r="AO248" s="35">
        <v>0</v>
      </c>
      <c r="AP248" s="35">
        <f t="shared" si="13"/>
        <v>0</v>
      </c>
      <c r="AQ248" s="35">
        <f t="shared" si="14"/>
        <v>0</v>
      </c>
      <c r="AR248" s="35">
        <v>5</v>
      </c>
      <c r="AS248" s="35">
        <v>0</v>
      </c>
      <c r="AT248" s="35">
        <v>474</v>
      </c>
      <c r="AU248" s="35">
        <v>140369562</v>
      </c>
      <c r="AV248" s="35">
        <v>40923215</v>
      </c>
      <c r="AW248" s="35">
        <v>181292777</v>
      </c>
      <c r="AX248" s="35">
        <v>1743199.7788461538</v>
      </c>
      <c r="AY248" s="63" t="s">
        <v>615</v>
      </c>
      <c r="AZ248" s="35" t="str">
        <f t="shared" si="15"/>
        <v>USULAN</v>
      </c>
    </row>
    <row r="249" spans="1:52">
      <c r="A249" s="124">
        <v>300</v>
      </c>
      <c r="B249" s="35" t="s">
        <v>360</v>
      </c>
      <c r="C249" s="35" t="s">
        <v>1718</v>
      </c>
      <c r="D249" s="35" t="s">
        <v>1131</v>
      </c>
      <c r="E249" s="35" t="s">
        <v>1131</v>
      </c>
      <c r="F249" s="35" t="s">
        <v>1131</v>
      </c>
      <c r="G249" s="35" t="s">
        <v>1131</v>
      </c>
      <c r="J249" s="124" t="str">
        <f>IFERROR(VLOOKUP(M249,'Tabel Reporting SAP'!O:AF,18,0),"")</f>
        <v/>
      </c>
      <c r="K249" s="35" t="s">
        <v>16</v>
      </c>
      <c r="L249" s="35" t="s">
        <v>1097</v>
      </c>
      <c r="M249" s="35" t="s">
        <v>1430</v>
      </c>
      <c r="N249" s="35">
        <v>0</v>
      </c>
      <c r="O249" s="35">
        <v>0</v>
      </c>
      <c r="P249" s="35">
        <v>0</v>
      </c>
      <c r="Q249" s="35">
        <v>0</v>
      </c>
      <c r="R249" s="35">
        <v>0</v>
      </c>
      <c r="S249" s="35">
        <v>0</v>
      </c>
      <c r="T249" s="35">
        <v>0</v>
      </c>
      <c r="U249" s="35">
        <v>0</v>
      </c>
      <c r="V249" s="35">
        <v>0</v>
      </c>
      <c r="W249" s="35">
        <v>1853</v>
      </c>
      <c r="X249" s="35">
        <v>998</v>
      </c>
      <c r="Y249" s="35">
        <v>0</v>
      </c>
      <c r="Z249" s="35">
        <v>0</v>
      </c>
      <c r="AA249" s="35">
        <v>0</v>
      </c>
      <c r="AB249" s="35">
        <v>0</v>
      </c>
      <c r="AC249" s="35">
        <v>13</v>
      </c>
      <c r="AD249" s="35">
        <v>0</v>
      </c>
      <c r="AE249" s="35">
        <v>0</v>
      </c>
      <c r="AF249" s="35">
        <v>0</v>
      </c>
      <c r="AG249" s="35">
        <v>104</v>
      </c>
      <c r="AI249" s="35" t="s">
        <v>1632</v>
      </c>
      <c r="AJ249" s="35">
        <v>0</v>
      </c>
      <c r="AK249" s="35">
        <v>0</v>
      </c>
      <c r="AL249" s="35">
        <v>0</v>
      </c>
      <c r="AM249" s="35">
        <v>0</v>
      </c>
      <c r="AN249" s="35">
        <v>0</v>
      </c>
      <c r="AO249" s="35">
        <v>0</v>
      </c>
      <c r="AP249" s="35">
        <f t="shared" si="13"/>
        <v>0</v>
      </c>
      <c r="AQ249" s="35">
        <f t="shared" si="14"/>
        <v>3785</v>
      </c>
      <c r="AR249" s="35">
        <v>9</v>
      </c>
      <c r="AS249" s="35">
        <v>0</v>
      </c>
      <c r="AT249" s="35">
        <v>357</v>
      </c>
      <c r="AU249" s="35">
        <v>124359274</v>
      </c>
      <c r="AV249" s="35">
        <v>34003210</v>
      </c>
      <c r="AW249" s="35">
        <v>158362484</v>
      </c>
      <c r="AX249" s="35">
        <v>1522716.1923076923</v>
      </c>
      <c r="AY249" s="63" t="s">
        <v>615</v>
      </c>
      <c r="AZ249" s="35" t="str">
        <f t="shared" si="15"/>
        <v>USULAN</v>
      </c>
    </row>
    <row r="250" spans="1:52">
      <c r="A250" s="124">
        <v>301</v>
      </c>
      <c r="B250" s="35" t="s">
        <v>360</v>
      </c>
      <c r="C250" s="35" t="s">
        <v>1718</v>
      </c>
      <c r="D250" s="35" t="s">
        <v>1131</v>
      </c>
      <c r="E250" s="35" t="s">
        <v>1131</v>
      </c>
      <c r="F250" s="35" t="s">
        <v>1131</v>
      </c>
      <c r="G250" s="35" t="s">
        <v>1131</v>
      </c>
      <c r="J250" s="124" t="str">
        <f>IFERROR(VLOOKUP(M250,'Tabel Reporting SAP'!O:AF,18,0),"")</f>
        <v/>
      </c>
      <c r="K250" s="35" t="s">
        <v>16</v>
      </c>
      <c r="L250" s="35" t="s">
        <v>1097</v>
      </c>
      <c r="M250" s="35" t="s">
        <v>1431</v>
      </c>
      <c r="N250" s="35">
        <v>0</v>
      </c>
      <c r="O250" s="35">
        <v>0</v>
      </c>
      <c r="P250" s="35">
        <v>0</v>
      </c>
      <c r="Q250" s="35">
        <v>0</v>
      </c>
      <c r="R250" s="35">
        <v>0</v>
      </c>
      <c r="S250" s="35">
        <v>0</v>
      </c>
      <c r="T250" s="35">
        <v>0</v>
      </c>
      <c r="U250" s="35">
        <v>0</v>
      </c>
      <c r="V250" s="35">
        <v>0</v>
      </c>
      <c r="W250" s="35">
        <v>2689</v>
      </c>
      <c r="X250" s="35">
        <v>3244</v>
      </c>
      <c r="Y250" s="35">
        <v>0</v>
      </c>
      <c r="Z250" s="35">
        <v>0</v>
      </c>
      <c r="AA250" s="35">
        <v>0</v>
      </c>
      <c r="AB250" s="35">
        <v>0</v>
      </c>
      <c r="AC250" s="35">
        <v>20</v>
      </c>
      <c r="AD250" s="35">
        <v>0</v>
      </c>
      <c r="AE250" s="35">
        <v>0</v>
      </c>
      <c r="AF250" s="35">
        <v>0</v>
      </c>
      <c r="AG250" s="35">
        <v>160</v>
      </c>
      <c r="AI250" s="35" t="s">
        <v>1633</v>
      </c>
      <c r="AJ250" s="35">
        <v>0</v>
      </c>
      <c r="AK250" s="35">
        <v>0</v>
      </c>
      <c r="AL250" s="35">
        <v>0</v>
      </c>
      <c r="AM250" s="35">
        <v>0</v>
      </c>
      <c r="AN250" s="35">
        <v>0</v>
      </c>
      <c r="AO250" s="35">
        <v>0</v>
      </c>
      <c r="AP250" s="35">
        <f t="shared" si="13"/>
        <v>0</v>
      </c>
      <c r="AQ250" s="35">
        <f t="shared" si="14"/>
        <v>2851</v>
      </c>
      <c r="AR250" s="35">
        <v>19</v>
      </c>
      <c r="AS250" s="35">
        <v>0</v>
      </c>
      <c r="AT250" s="35">
        <v>742</v>
      </c>
      <c r="AU250" s="35">
        <v>238097184</v>
      </c>
      <c r="AV250" s="35">
        <v>66258770</v>
      </c>
      <c r="AW250" s="35">
        <v>304355954</v>
      </c>
      <c r="AX250" s="35">
        <v>1902224.7124999999</v>
      </c>
      <c r="AY250" s="63" t="s">
        <v>615</v>
      </c>
      <c r="AZ250" s="35" t="str">
        <f t="shared" si="15"/>
        <v>USULAN</v>
      </c>
    </row>
    <row r="251" spans="1:52">
      <c r="A251" s="124">
        <v>302</v>
      </c>
      <c r="B251" s="35" t="s">
        <v>360</v>
      </c>
      <c r="C251" s="35" t="s">
        <v>1718</v>
      </c>
      <c r="D251" s="35" t="s">
        <v>1131</v>
      </c>
      <c r="E251" s="35" t="s">
        <v>1131</v>
      </c>
      <c r="F251" s="35" t="s">
        <v>1131</v>
      </c>
      <c r="G251" s="35" t="s">
        <v>1131</v>
      </c>
      <c r="J251" s="124" t="str">
        <f>IFERROR(VLOOKUP(M251,'Tabel Reporting SAP'!O:AF,18,0),"")</f>
        <v/>
      </c>
      <c r="K251" s="35" t="s">
        <v>16</v>
      </c>
      <c r="L251" s="35" t="s">
        <v>1096</v>
      </c>
      <c r="M251" s="35" t="s">
        <v>1432</v>
      </c>
      <c r="N251" s="35">
        <v>0</v>
      </c>
      <c r="O251" s="35">
        <v>0</v>
      </c>
      <c r="P251" s="35">
        <v>0</v>
      </c>
      <c r="Q251" s="35">
        <v>0</v>
      </c>
      <c r="R251" s="35">
        <v>0</v>
      </c>
      <c r="S251" s="35">
        <v>0</v>
      </c>
      <c r="T251" s="35">
        <v>0</v>
      </c>
      <c r="U251" s="35">
        <v>0</v>
      </c>
      <c r="V251" s="35">
        <v>0</v>
      </c>
      <c r="W251" s="35">
        <v>0</v>
      </c>
      <c r="X251" s="35">
        <v>2899</v>
      </c>
      <c r="Y251" s="35">
        <v>0</v>
      </c>
      <c r="Z251" s="35">
        <v>0</v>
      </c>
      <c r="AA251" s="35">
        <v>0</v>
      </c>
      <c r="AB251" s="35">
        <v>0</v>
      </c>
      <c r="AC251" s="35">
        <v>10</v>
      </c>
      <c r="AD251" s="35">
        <v>0</v>
      </c>
      <c r="AE251" s="35">
        <v>0</v>
      </c>
      <c r="AF251" s="35">
        <v>0</v>
      </c>
      <c r="AG251" s="35">
        <v>80</v>
      </c>
      <c r="AI251" s="35" t="s">
        <v>1634</v>
      </c>
      <c r="AJ251" s="35">
        <v>0</v>
      </c>
      <c r="AK251" s="35">
        <v>0</v>
      </c>
      <c r="AL251" s="35">
        <v>0</v>
      </c>
      <c r="AM251" s="35">
        <v>0</v>
      </c>
      <c r="AN251" s="35">
        <v>0</v>
      </c>
      <c r="AO251" s="35">
        <v>0</v>
      </c>
      <c r="AP251" s="35">
        <f t="shared" si="13"/>
        <v>0</v>
      </c>
      <c r="AQ251" s="35">
        <f t="shared" si="14"/>
        <v>5933</v>
      </c>
      <c r="AR251" s="35">
        <v>5</v>
      </c>
      <c r="AS251" s="35">
        <v>0</v>
      </c>
      <c r="AT251" s="35">
        <v>363</v>
      </c>
      <c r="AU251" s="35">
        <v>101073550</v>
      </c>
      <c r="AV251" s="35">
        <v>31378871</v>
      </c>
      <c r="AW251" s="35">
        <v>132452421</v>
      </c>
      <c r="AX251" s="35">
        <v>1655655.2625</v>
      </c>
      <c r="AY251" s="35" t="s">
        <v>615</v>
      </c>
      <c r="AZ251" s="35" t="str">
        <f t="shared" si="15"/>
        <v>USULAN</v>
      </c>
    </row>
    <row r="252" spans="1:52">
      <c r="A252" s="124">
        <v>303</v>
      </c>
      <c r="B252" s="35" t="s">
        <v>360</v>
      </c>
      <c r="C252" s="35" t="s">
        <v>1718</v>
      </c>
      <c r="D252" s="35" t="s">
        <v>1131</v>
      </c>
      <c r="E252" s="35" t="s">
        <v>1131</v>
      </c>
      <c r="F252" s="35" t="s">
        <v>1131</v>
      </c>
      <c r="G252" s="35" t="s">
        <v>1131</v>
      </c>
      <c r="J252" s="124" t="str">
        <f>IFERROR(VLOOKUP(M252,'Tabel Reporting SAP'!O:AF,18,0),"")</f>
        <v/>
      </c>
      <c r="K252" s="35" t="s">
        <v>16</v>
      </c>
      <c r="L252" s="35" t="s">
        <v>1096</v>
      </c>
      <c r="M252" s="35" t="s">
        <v>1433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2986</v>
      </c>
      <c r="Y252" s="35">
        <v>0</v>
      </c>
      <c r="Z252" s="35">
        <v>0</v>
      </c>
      <c r="AA252" s="35">
        <v>0</v>
      </c>
      <c r="AB252" s="35">
        <v>0</v>
      </c>
      <c r="AC252" s="35">
        <v>10</v>
      </c>
      <c r="AD252" s="35">
        <v>0</v>
      </c>
      <c r="AE252" s="35">
        <v>0</v>
      </c>
      <c r="AF252" s="35">
        <v>0</v>
      </c>
      <c r="AG252" s="35">
        <v>80</v>
      </c>
      <c r="AI252" s="35" t="s">
        <v>1635</v>
      </c>
      <c r="AJ252" s="35">
        <v>0</v>
      </c>
      <c r="AK252" s="35">
        <v>0</v>
      </c>
      <c r="AL252" s="35">
        <v>0</v>
      </c>
      <c r="AM252" s="35">
        <v>0</v>
      </c>
      <c r="AN252" s="35">
        <v>0</v>
      </c>
      <c r="AO252" s="35">
        <v>0</v>
      </c>
      <c r="AP252" s="35">
        <f t="shared" si="13"/>
        <v>0</v>
      </c>
      <c r="AQ252" s="35">
        <f t="shared" si="14"/>
        <v>2899</v>
      </c>
      <c r="AR252" s="35">
        <v>7</v>
      </c>
      <c r="AS252" s="35">
        <v>0</v>
      </c>
      <c r="AT252" s="35">
        <v>374</v>
      </c>
      <c r="AU252" s="35">
        <v>107113412</v>
      </c>
      <c r="AV252" s="35">
        <v>31783285</v>
      </c>
      <c r="AW252" s="35">
        <v>138896697</v>
      </c>
      <c r="AX252" s="35">
        <v>1736208.7124999999</v>
      </c>
      <c r="AY252" s="35" t="s">
        <v>615</v>
      </c>
      <c r="AZ252" s="35" t="str">
        <f t="shared" si="15"/>
        <v>USULAN</v>
      </c>
    </row>
    <row r="253" spans="1:52">
      <c r="A253" s="124">
        <v>304</v>
      </c>
      <c r="B253" s="35" t="s">
        <v>360</v>
      </c>
      <c r="C253" s="35" t="s">
        <v>1718</v>
      </c>
      <c r="D253" s="35" t="s">
        <v>1131</v>
      </c>
      <c r="E253" s="35" t="s">
        <v>1131</v>
      </c>
      <c r="F253" s="35" t="s">
        <v>1131</v>
      </c>
      <c r="G253" s="35" t="s">
        <v>1131</v>
      </c>
      <c r="J253" s="124" t="str">
        <f>IFERROR(VLOOKUP(M253,'Tabel Reporting SAP'!O:AF,18,0),"")</f>
        <v/>
      </c>
      <c r="K253" s="35" t="s">
        <v>16</v>
      </c>
      <c r="L253" s="35" t="s">
        <v>1096</v>
      </c>
      <c r="M253" s="35" t="s">
        <v>1434</v>
      </c>
      <c r="N253" s="35">
        <v>0</v>
      </c>
      <c r="O253" s="35">
        <v>0</v>
      </c>
      <c r="P253" s="35">
        <v>0</v>
      </c>
      <c r="Q253" s="35">
        <v>0</v>
      </c>
      <c r="R253" s="35">
        <v>0</v>
      </c>
      <c r="S253" s="35">
        <v>0</v>
      </c>
      <c r="T253" s="35">
        <v>0</v>
      </c>
      <c r="U253" s="35">
        <v>0</v>
      </c>
      <c r="V253" s="35">
        <v>0</v>
      </c>
      <c r="W253" s="35">
        <v>1668</v>
      </c>
      <c r="X253" s="35">
        <v>2418</v>
      </c>
      <c r="Y253" s="35">
        <v>0</v>
      </c>
      <c r="Z253" s="35">
        <v>0</v>
      </c>
      <c r="AA253" s="35">
        <v>0</v>
      </c>
      <c r="AB253" s="35">
        <v>0</v>
      </c>
      <c r="AC253" s="35">
        <v>19</v>
      </c>
      <c r="AD253" s="35">
        <v>0</v>
      </c>
      <c r="AE253" s="35">
        <v>0</v>
      </c>
      <c r="AF253" s="35">
        <v>0</v>
      </c>
      <c r="AG253" s="35">
        <v>152</v>
      </c>
      <c r="AI253" s="35" t="s">
        <v>1636</v>
      </c>
      <c r="AJ253" s="35">
        <v>0</v>
      </c>
      <c r="AK253" s="35">
        <v>0</v>
      </c>
      <c r="AL253" s="35">
        <v>0</v>
      </c>
      <c r="AM253" s="35">
        <v>0</v>
      </c>
      <c r="AN253" s="35">
        <v>0</v>
      </c>
      <c r="AO253" s="35">
        <v>0</v>
      </c>
      <c r="AP253" s="35">
        <f t="shared" si="13"/>
        <v>0</v>
      </c>
      <c r="AQ253" s="35">
        <f t="shared" si="14"/>
        <v>2986</v>
      </c>
      <c r="AR253" s="35">
        <v>3</v>
      </c>
      <c r="AS253" s="35">
        <v>0</v>
      </c>
      <c r="AT253" s="35">
        <v>511</v>
      </c>
      <c r="AU253" s="35">
        <v>152344285</v>
      </c>
      <c r="AV253" s="35">
        <v>45698447</v>
      </c>
      <c r="AW253" s="35">
        <v>198042732</v>
      </c>
      <c r="AX253" s="35">
        <v>1302912.7105263157</v>
      </c>
      <c r="AY253" s="63" t="s">
        <v>615</v>
      </c>
      <c r="AZ253" s="35" t="str">
        <f t="shared" si="15"/>
        <v>USULAN</v>
      </c>
    </row>
    <row r="254" spans="1:52">
      <c r="A254" s="124">
        <v>305</v>
      </c>
      <c r="B254" s="35" t="s">
        <v>360</v>
      </c>
      <c r="C254" s="35" t="s">
        <v>1718</v>
      </c>
      <c r="D254" s="35" t="s">
        <v>1131</v>
      </c>
      <c r="E254" s="35" t="s">
        <v>1131</v>
      </c>
      <c r="F254" s="35" t="s">
        <v>1131</v>
      </c>
      <c r="G254" s="35" t="s">
        <v>1131</v>
      </c>
      <c r="J254" s="124" t="str">
        <f>IFERROR(VLOOKUP(M254,'Tabel Reporting SAP'!O:AF,18,0),"")</f>
        <v/>
      </c>
      <c r="K254" s="35" t="s">
        <v>16</v>
      </c>
      <c r="L254" s="35" t="s">
        <v>1096</v>
      </c>
      <c r="M254" s="35" t="s">
        <v>1435</v>
      </c>
      <c r="N254" s="35">
        <v>0</v>
      </c>
      <c r="O254" s="35">
        <v>0</v>
      </c>
      <c r="P254" s="35">
        <v>0</v>
      </c>
      <c r="Q254" s="35">
        <v>0</v>
      </c>
      <c r="R254" s="35">
        <v>0</v>
      </c>
      <c r="S254" s="35">
        <v>0</v>
      </c>
      <c r="T254" s="35">
        <v>0</v>
      </c>
      <c r="U254" s="35">
        <v>0</v>
      </c>
      <c r="V254" s="35">
        <v>0</v>
      </c>
      <c r="W254" s="35">
        <v>2542</v>
      </c>
      <c r="X254" s="35">
        <v>1535</v>
      </c>
      <c r="Y254" s="35">
        <v>0</v>
      </c>
      <c r="Z254" s="35">
        <v>0</v>
      </c>
      <c r="AA254" s="35">
        <v>0</v>
      </c>
      <c r="AB254" s="35">
        <v>0</v>
      </c>
      <c r="AC254" s="35">
        <v>20</v>
      </c>
      <c r="AD254" s="35">
        <v>0</v>
      </c>
      <c r="AE254" s="35">
        <v>0</v>
      </c>
      <c r="AF254" s="35">
        <v>0</v>
      </c>
      <c r="AG254" s="35">
        <v>160</v>
      </c>
      <c r="AI254" s="35" t="s">
        <v>1637</v>
      </c>
      <c r="AJ254" s="35">
        <v>0</v>
      </c>
      <c r="AK254" s="35">
        <v>0</v>
      </c>
      <c r="AL254" s="35">
        <v>0</v>
      </c>
      <c r="AM254" s="35">
        <v>0</v>
      </c>
      <c r="AN254" s="35">
        <v>0</v>
      </c>
      <c r="AO254" s="35">
        <v>0</v>
      </c>
      <c r="AP254" s="35">
        <f t="shared" si="13"/>
        <v>0</v>
      </c>
      <c r="AQ254" s="35">
        <f t="shared" si="14"/>
        <v>4086</v>
      </c>
      <c r="AR254" s="35">
        <v>4</v>
      </c>
      <c r="AS254" s="35">
        <v>0</v>
      </c>
      <c r="AT254" s="35">
        <v>510</v>
      </c>
      <c r="AU254" s="35">
        <v>159601296</v>
      </c>
      <c r="AV254" s="35">
        <v>45703277</v>
      </c>
      <c r="AW254" s="35">
        <v>205304573</v>
      </c>
      <c r="AX254" s="35">
        <v>1283153.58125</v>
      </c>
      <c r="AY254" s="63" t="s">
        <v>615</v>
      </c>
      <c r="AZ254" s="35" t="str">
        <f t="shared" si="15"/>
        <v>USULAN</v>
      </c>
    </row>
    <row r="255" spans="1:52">
      <c r="A255" s="124">
        <v>306</v>
      </c>
      <c r="B255" s="35" t="s">
        <v>360</v>
      </c>
      <c r="C255" s="35" t="s">
        <v>1718</v>
      </c>
      <c r="D255" s="35" t="s">
        <v>1131</v>
      </c>
      <c r="E255" s="35" t="s">
        <v>1131</v>
      </c>
      <c r="F255" s="35" t="s">
        <v>1131</v>
      </c>
      <c r="G255" s="35" t="s">
        <v>1131</v>
      </c>
      <c r="J255" s="124" t="str">
        <f>IFERROR(VLOOKUP(M255,'Tabel Reporting SAP'!O:AF,18,0),"")</f>
        <v/>
      </c>
      <c r="K255" s="35" t="s">
        <v>16</v>
      </c>
      <c r="L255" s="35" t="s">
        <v>306</v>
      </c>
      <c r="M255" s="35" t="s">
        <v>1436</v>
      </c>
      <c r="N255" s="35">
        <v>0</v>
      </c>
      <c r="O255" s="35">
        <v>0</v>
      </c>
      <c r="P255" s="35">
        <v>0</v>
      </c>
      <c r="Q255" s="35">
        <v>0</v>
      </c>
      <c r="R255" s="35">
        <v>0</v>
      </c>
      <c r="S255" s="35">
        <v>0</v>
      </c>
      <c r="T255" s="35">
        <v>0</v>
      </c>
      <c r="U255" s="35">
        <v>0</v>
      </c>
      <c r="V255" s="35">
        <v>0</v>
      </c>
      <c r="W255" s="35">
        <v>1799</v>
      </c>
      <c r="X255" s="35">
        <v>2060</v>
      </c>
      <c r="Y255" s="35">
        <v>0</v>
      </c>
      <c r="Z255" s="35">
        <v>0</v>
      </c>
      <c r="AA255" s="35">
        <v>0</v>
      </c>
      <c r="AB255" s="35">
        <v>0</v>
      </c>
      <c r="AC255" s="35">
        <v>11</v>
      </c>
      <c r="AD255" s="35">
        <v>0</v>
      </c>
      <c r="AE255" s="35">
        <v>0</v>
      </c>
      <c r="AF255" s="35">
        <v>0</v>
      </c>
      <c r="AG255" s="35">
        <v>88</v>
      </c>
      <c r="AI255" s="35" t="s">
        <v>1638</v>
      </c>
      <c r="AJ255" s="35">
        <v>0</v>
      </c>
      <c r="AK255" s="35">
        <v>0</v>
      </c>
      <c r="AL255" s="35">
        <v>0</v>
      </c>
      <c r="AM255" s="35">
        <v>0</v>
      </c>
      <c r="AN255" s="35">
        <v>0</v>
      </c>
      <c r="AO255" s="35">
        <v>0</v>
      </c>
      <c r="AP255" s="35">
        <f t="shared" si="13"/>
        <v>0</v>
      </c>
      <c r="AQ255" s="35">
        <f t="shared" si="14"/>
        <v>4077</v>
      </c>
      <c r="AR255" s="35">
        <v>22</v>
      </c>
      <c r="AS255" s="35">
        <v>0</v>
      </c>
      <c r="AT255" s="35">
        <v>483</v>
      </c>
      <c r="AU255" s="35">
        <v>174886874</v>
      </c>
      <c r="AV255" s="35">
        <v>47619747</v>
      </c>
      <c r="AW255" s="35">
        <v>222506621</v>
      </c>
      <c r="AX255" s="35">
        <v>2528484.3295454546</v>
      </c>
      <c r="AY255" s="63" t="s">
        <v>615</v>
      </c>
      <c r="AZ255" s="35" t="str">
        <f t="shared" si="15"/>
        <v>USULAN</v>
      </c>
    </row>
    <row r="256" spans="1:52">
      <c r="A256" s="124">
        <v>307</v>
      </c>
      <c r="B256" s="35" t="s">
        <v>360</v>
      </c>
      <c r="C256" s="35" t="s">
        <v>1718</v>
      </c>
      <c r="D256" s="35" t="s">
        <v>1131</v>
      </c>
      <c r="E256" s="35" t="s">
        <v>1131</v>
      </c>
      <c r="F256" s="35" t="s">
        <v>1131</v>
      </c>
      <c r="G256" s="35" t="s">
        <v>1131</v>
      </c>
      <c r="J256" s="124" t="str">
        <f>IFERROR(VLOOKUP(M256,'Tabel Reporting SAP'!O:AF,18,0),"")</f>
        <v/>
      </c>
      <c r="K256" s="35" t="s">
        <v>16</v>
      </c>
      <c r="L256" s="35" t="s">
        <v>306</v>
      </c>
      <c r="M256" s="35" t="s">
        <v>1437</v>
      </c>
      <c r="N256" s="35">
        <v>0</v>
      </c>
      <c r="O256" s="35">
        <v>0</v>
      </c>
      <c r="P256" s="35">
        <v>0</v>
      </c>
      <c r="Q256" s="35">
        <v>0</v>
      </c>
      <c r="R256" s="35">
        <v>0</v>
      </c>
      <c r="S256" s="35">
        <v>0</v>
      </c>
      <c r="T256" s="35">
        <v>0</v>
      </c>
      <c r="U256" s="35">
        <v>0</v>
      </c>
      <c r="V256" s="35">
        <v>0</v>
      </c>
      <c r="W256" s="35">
        <v>0</v>
      </c>
      <c r="X256" s="35">
        <v>2018</v>
      </c>
      <c r="Y256" s="35">
        <v>0</v>
      </c>
      <c r="Z256" s="35">
        <v>0</v>
      </c>
      <c r="AA256" s="35">
        <v>0</v>
      </c>
      <c r="AB256" s="35">
        <v>0</v>
      </c>
      <c r="AC256" s="35">
        <v>4</v>
      </c>
      <c r="AD256" s="35">
        <v>0</v>
      </c>
      <c r="AE256" s="35">
        <v>0</v>
      </c>
      <c r="AF256" s="35">
        <v>0</v>
      </c>
      <c r="AG256" s="35">
        <v>32</v>
      </c>
      <c r="AI256" s="35" t="s">
        <v>1639</v>
      </c>
      <c r="AJ256" s="35">
        <v>0</v>
      </c>
      <c r="AK256" s="35">
        <v>0</v>
      </c>
      <c r="AL256" s="35">
        <v>0</v>
      </c>
      <c r="AM256" s="35">
        <v>0</v>
      </c>
      <c r="AN256" s="35">
        <v>0</v>
      </c>
      <c r="AO256" s="35">
        <v>0</v>
      </c>
      <c r="AP256" s="35">
        <f t="shared" si="13"/>
        <v>0</v>
      </c>
      <c r="AQ256" s="35">
        <f t="shared" si="14"/>
        <v>3859</v>
      </c>
      <c r="AR256" s="35">
        <v>11</v>
      </c>
      <c r="AS256" s="35">
        <v>0</v>
      </c>
      <c r="AT256" s="35">
        <v>253</v>
      </c>
      <c r="AU256" s="35">
        <v>80076202</v>
      </c>
      <c r="AV256" s="35">
        <v>23444957</v>
      </c>
      <c r="AW256" s="35">
        <v>103521159</v>
      </c>
      <c r="AX256" s="35">
        <v>3235036.21875</v>
      </c>
      <c r="AY256" s="63" t="s">
        <v>615</v>
      </c>
      <c r="AZ256" s="35" t="str">
        <f t="shared" si="15"/>
        <v>USULAN</v>
      </c>
    </row>
    <row r="257" spans="1:52">
      <c r="A257" s="124">
        <v>308</v>
      </c>
      <c r="B257" s="35" t="s">
        <v>360</v>
      </c>
      <c r="C257" s="35" t="s">
        <v>1718</v>
      </c>
      <c r="D257" s="35" t="s">
        <v>1131</v>
      </c>
      <c r="E257" s="35" t="s">
        <v>1131</v>
      </c>
      <c r="F257" s="35" t="s">
        <v>1131</v>
      </c>
      <c r="G257" s="35" t="s">
        <v>1131</v>
      </c>
      <c r="J257" s="124" t="str">
        <f>IFERROR(VLOOKUP(M257,'Tabel Reporting SAP'!O:AF,18,0),"")</f>
        <v/>
      </c>
      <c r="K257" s="35" t="s">
        <v>16</v>
      </c>
      <c r="L257" s="35" t="s">
        <v>306</v>
      </c>
      <c r="M257" s="35" t="s">
        <v>1438</v>
      </c>
      <c r="N257" s="35">
        <v>0</v>
      </c>
      <c r="O257" s="35">
        <v>0</v>
      </c>
      <c r="P257" s="35">
        <v>0</v>
      </c>
      <c r="Q257" s="35">
        <v>0</v>
      </c>
      <c r="R257" s="35">
        <v>0</v>
      </c>
      <c r="S257" s="35">
        <v>0</v>
      </c>
      <c r="T257" s="35">
        <v>0</v>
      </c>
      <c r="U257" s="35">
        <v>0</v>
      </c>
      <c r="V257" s="35">
        <v>0</v>
      </c>
      <c r="W257" s="35">
        <v>2714</v>
      </c>
      <c r="X257" s="35">
        <v>334</v>
      </c>
      <c r="Y257" s="35">
        <v>0</v>
      </c>
      <c r="Z257" s="35">
        <v>0</v>
      </c>
      <c r="AA257" s="35">
        <v>0</v>
      </c>
      <c r="AB257" s="35">
        <v>0</v>
      </c>
      <c r="AC257" s="35">
        <v>10</v>
      </c>
      <c r="AD257" s="35">
        <v>0</v>
      </c>
      <c r="AE257" s="35">
        <v>0</v>
      </c>
      <c r="AF257" s="35">
        <v>0</v>
      </c>
      <c r="AG257" s="35">
        <v>80</v>
      </c>
      <c r="AI257" s="35" t="s">
        <v>1640</v>
      </c>
      <c r="AJ257" s="35">
        <v>0</v>
      </c>
      <c r="AK257" s="35">
        <v>0</v>
      </c>
      <c r="AL257" s="35">
        <v>0</v>
      </c>
      <c r="AM257" s="35">
        <v>0</v>
      </c>
      <c r="AN257" s="35">
        <v>0</v>
      </c>
      <c r="AO257" s="35">
        <v>0</v>
      </c>
      <c r="AP257" s="35">
        <f t="shared" si="13"/>
        <v>0</v>
      </c>
      <c r="AQ257" s="35">
        <f t="shared" si="14"/>
        <v>2018</v>
      </c>
      <c r="AR257" s="35">
        <v>5</v>
      </c>
      <c r="AS257" s="35">
        <v>0</v>
      </c>
      <c r="AT257" s="35">
        <v>381</v>
      </c>
      <c r="AU257" s="35">
        <v>118307386</v>
      </c>
      <c r="AV257" s="35">
        <v>33536520</v>
      </c>
      <c r="AW257" s="35">
        <v>151843906</v>
      </c>
      <c r="AX257" s="35">
        <v>1898048.825</v>
      </c>
      <c r="AY257" s="63" t="s">
        <v>615</v>
      </c>
      <c r="AZ257" s="35" t="str">
        <f t="shared" si="15"/>
        <v>USULAN</v>
      </c>
    </row>
    <row r="258" spans="1:52">
      <c r="A258" s="124">
        <v>309</v>
      </c>
      <c r="B258" s="35" t="s">
        <v>360</v>
      </c>
      <c r="C258" s="35" t="s">
        <v>1718</v>
      </c>
      <c r="D258" s="35" t="s">
        <v>1131</v>
      </c>
      <c r="E258" s="35" t="s">
        <v>1131</v>
      </c>
      <c r="F258" s="35" t="s">
        <v>1131</v>
      </c>
      <c r="G258" s="35" t="s">
        <v>1131</v>
      </c>
      <c r="J258" s="124" t="str">
        <f>IFERROR(VLOOKUP(M258,'Tabel Reporting SAP'!O:AF,18,0),"")</f>
        <v/>
      </c>
      <c r="K258" s="35" t="s">
        <v>16</v>
      </c>
      <c r="L258" s="35" t="s">
        <v>306</v>
      </c>
      <c r="M258" s="35" t="s">
        <v>1439</v>
      </c>
      <c r="N258" s="35">
        <v>0</v>
      </c>
      <c r="O258" s="35">
        <v>0</v>
      </c>
      <c r="P258" s="35">
        <v>0</v>
      </c>
      <c r="Q258" s="35">
        <v>0</v>
      </c>
      <c r="R258" s="35">
        <v>0</v>
      </c>
      <c r="S258" s="35">
        <v>0</v>
      </c>
      <c r="T258" s="35">
        <v>0</v>
      </c>
      <c r="U258" s="35">
        <v>0</v>
      </c>
      <c r="V258" s="35">
        <v>0</v>
      </c>
      <c r="W258" s="35">
        <v>0</v>
      </c>
      <c r="X258" s="35">
        <v>1197</v>
      </c>
      <c r="Y258" s="35">
        <v>0</v>
      </c>
      <c r="Z258" s="35">
        <v>0</v>
      </c>
      <c r="AA258" s="35">
        <v>0</v>
      </c>
      <c r="AB258" s="35">
        <v>0</v>
      </c>
      <c r="AC258" s="35">
        <v>2</v>
      </c>
      <c r="AD258" s="35">
        <v>0</v>
      </c>
      <c r="AE258" s="35">
        <v>0</v>
      </c>
      <c r="AF258" s="35">
        <v>0</v>
      </c>
      <c r="AG258" s="35">
        <v>16</v>
      </c>
      <c r="AI258" s="35" t="s">
        <v>1641</v>
      </c>
      <c r="AJ258" s="35">
        <v>0</v>
      </c>
      <c r="AK258" s="35">
        <v>0</v>
      </c>
      <c r="AL258" s="35">
        <v>0</v>
      </c>
      <c r="AM258" s="35">
        <v>0</v>
      </c>
      <c r="AN258" s="35">
        <v>0</v>
      </c>
      <c r="AO258" s="35">
        <v>0</v>
      </c>
      <c r="AP258" s="35">
        <f t="shared" si="13"/>
        <v>0</v>
      </c>
      <c r="AQ258" s="35">
        <f t="shared" si="14"/>
        <v>3048</v>
      </c>
      <c r="AR258" s="35">
        <v>3</v>
      </c>
      <c r="AS258" s="35">
        <v>0</v>
      </c>
      <c r="AT258" s="35">
        <v>150</v>
      </c>
      <c r="AU258" s="35">
        <v>39281306</v>
      </c>
      <c r="AV258" s="35">
        <v>13395097</v>
      </c>
      <c r="AW258" s="35">
        <v>52676403</v>
      </c>
      <c r="AX258" s="35">
        <v>3292275.1875</v>
      </c>
      <c r="AY258" s="63" t="s">
        <v>615</v>
      </c>
      <c r="AZ258" s="35" t="str">
        <f t="shared" si="15"/>
        <v>USULAN</v>
      </c>
    </row>
    <row r="259" spans="1:52">
      <c r="A259" s="124">
        <v>310</v>
      </c>
      <c r="B259" s="35" t="s">
        <v>360</v>
      </c>
      <c r="C259" s="35" t="s">
        <v>1718</v>
      </c>
      <c r="D259" s="35" t="s">
        <v>1131</v>
      </c>
      <c r="E259" s="35" t="s">
        <v>1131</v>
      </c>
      <c r="F259" s="35" t="s">
        <v>1131</v>
      </c>
      <c r="G259" s="35" t="s">
        <v>1131</v>
      </c>
      <c r="J259" s="124" t="str">
        <f>IFERROR(VLOOKUP(M259,'Tabel Reporting SAP'!O:AF,18,0),"")</f>
        <v/>
      </c>
      <c r="K259" s="35" t="s">
        <v>16</v>
      </c>
      <c r="L259" s="35" t="s">
        <v>306</v>
      </c>
      <c r="M259" s="35" t="s">
        <v>1440</v>
      </c>
      <c r="N259" s="35">
        <v>0</v>
      </c>
      <c r="O259" s="35">
        <v>0</v>
      </c>
      <c r="P259" s="35">
        <v>0</v>
      </c>
      <c r="Q259" s="35">
        <v>0</v>
      </c>
      <c r="R259" s="35">
        <v>0</v>
      </c>
      <c r="S259" s="35">
        <v>0</v>
      </c>
      <c r="T259" s="35">
        <v>0</v>
      </c>
      <c r="U259" s="35">
        <v>0</v>
      </c>
      <c r="V259" s="35">
        <v>0</v>
      </c>
      <c r="W259" s="35">
        <v>0</v>
      </c>
      <c r="X259" s="35">
        <v>1662</v>
      </c>
      <c r="Y259" s="35">
        <v>0</v>
      </c>
      <c r="Z259" s="35">
        <v>0</v>
      </c>
      <c r="AA259" s="35">
        <v>0</v>
      </c>
      <c r="AB259" s="35">
        <v>0</v>
      </c>
      <c r="AC259" s="35">
        <v>5</v>
      </c>
      <c r="AD259" s="35">
        <v>0</v>
      </c>
      <c r="AE259" s="35">
        <v>0</v>
      </c>
      <c r="AF259" s="35">
        <v>0</v>
      </c>
      <c r="AG259" s="35">
        <v>40</v>
      </c>
      <c r="AI259" s="35" t="s">
        <v>1642</v>
      </c>
      <c r="AJ259" s="35">
        <v>0</v>
      </c>
      <c r="AK259" s="35">
        <v>0</v>
      </c>
      <c r="AL259" s="35">
        <v>0</v>
      </c>
      <c r="AM259" s="35">
        <v>0</v>
      </c>
      <c r="AN259" s="35">
        <v>0</v>
      </c>
      <c r="AO259" s="35">
        <v>0</v>
      </c>
      <c r="AP259" s="35">
        <f t="shared" si="13"/>
        <v>0</v>
      </c>
      <c r="AQ259" s="35">
        <f t="shared" si="14"/>
        <v>1197</v>
      </c>
      <c r="AR259" s="35">
        <v>9</v>
      </c>
      <c r="AS259" s="35">
        <v>0</v>
      </c>
      <c r="AT259" s="35">
        <v>208</v>
      </c>
      <c r="AU259" s="35">
        <v>71492245</v>
      </c>
      <c r="AV259" s="35">
        <v>20465488</v>
      </c>
      <c r="AW259" s="35">
        <v>91957733</v>
      </c>
      <c r="AX259" s="35">
        <v>2298943.3250000002</v>
      </c>
      <c r="AY259" s="63" t="s">
        <v>615</v>
      </c>
      <c r="AZ259" s="35" t="str">
        <f t="shared" si="15"/>
        <v>USULAN</v>
      </c>
    </row>
    <row r="260" spans="1:52">
      <c r="A260" s="124">
        <v>311</v>
      </c>
      <c r="B260" s="35" t="s">
        <v>360</v>
      </c>
      <c r="C260" s="35" t="s">
        <v>1718</v>
      </c>
      <c r="D260" s="35" t="s">
        <v>1131</v>
      </c>
      <c r="E260" s="35" t="s">
        <v>1131</v>
      </c>
      <c r="F260" s="35" t="s">
        <v>1131</v>
      </c>
      <c r="G260" s="35" t="s">
        <v>1131</v>
      </c>
      <c r="J260" s="124" t="str">
        <f>IFERROR(VLOOKUP(M260,'Tabel Reporting SAP'!O:AF,18,0),"")</f>
        <v/>
      </c>
      <c r="K260" s="35" t="s">
        <v>16</v>
      </c>
      <c r="L260" s="35" t="s">
        <v>306</v>
      </c>
      <c r="M260" s="35" t="s">
        <v>1441</v>
      </c>
      <c r="N260" s="35">
        <v>0</v>
      </c>
      <c r="O260" s="35">
        <v>0</v>
      </c>
      <c r="P260" s="35">
        <v>0</v>
      </c>
      <c r="Q260" s="35">
        <v>0</v>
      </c>
      <c r="R260" s="35">
        <v>0</v>
      </c>
      <c r="S260" s="35">
        <v>0</v>
      </c>
      <c r="T260" s="35">
        <v>0</v>
      </c>
      <c r="U260" s="35">
        <v>0</v>
      </c>
      <c r="V260" s="35">
        <v>0</v>
      </c>
      <c r="W260" s="35">
        <v>0</v>
      </c>
      <c r="X260" s="35">
        <v>1527</v>
      </c>
      <c r="Y260" s="35">
        <v>0</v>
      </c>
      <c r="Z260" s="35">
        <v>0</v>
      </c>
      <c r="AA260" s="35">
        <v>0</v>
      </c>
      <c r="AB260" s="35">
        <v>0</v>
      </c>
      <c r="AC260" s="35">
        <v>3</v>
      </c>
      <c r="AD260" s="35">
        <v>0</v>
      </c>
      <c r="AE260" s="35">
        <v>0</v>
      </c>
      <c r="AF260" s="35">
        <v>0</v>
      </c>
      <c r="AG260" s="35">
        <v>24</v>
      </c>
      <c r="AI260" s="35" t="s">
        <v>1643</v>
      </c>
      <c r="AJ260" s="35">
        <v>0</v>
      </c>
      <c r="AK260" s="35">
        <v>0</v>
      </c>
      <c r="AL260" s="35">
        <v>0</v>
      </c>
      <c r="AM260" s="35">
        <v>0</v>
      </c>
      <c r="AN260" s="35">
        <v>0</v>
      </c>
      <c r="AO260" s="35">
        <v>0</v>
      </c>
      <c r="AP260" s="35">
        <f t="shared" si="13"/>
        <v>0</v>
      </c>
      <c r="AQ260" s="35">
        <f t="shared" si="14"/>
        <v>1662</v>
      </c>
      <c r="AR260" s="35">
        <v>7</v>
      </c>
      <c r="AS260" s="35">
        <v>0</v>
      </c>
      <c r="AT260" s="35">
        <v>191</v>
      </c>
      <c r="AU260" s="35">
        <v>58744293</v>
      </c>
      <c r="AV260" s="35">
        <v>17875647</v>
      </c>
      <c r="AW260" s="35">
        <v>76619940</v>
      </c>
      <c r="AX260" s="35">
        <v>3192497.5</v>
      </c>
      <c r="AY260" s="35" t="s">
        <v>615</v>
      </c>
      <c r="AZ260" s="35" t="str">
        <f t="shared" si="15"/>
        <v>USULAN</v>
      </c>
    </row>
    <row r="261" spans="1:52">
      <c r="A261" s="124">
        <v>312</v>
      </c>
      <c r="B261" s="35" t="s">
        <v>360</v>
      </c>
      <c r="C261" s="35" t="s">
        <v>1718</v>
      </c>
      <c r="D261" s="35" t="s">
        <v>1131</v>
      </c>
      <c r="E261" s="35" t="s">
        <v>1131</v>
      </c>
      <c r="F261" s="35" t="s">
        <v>1131</v>
      </c>
      <c r="G261" s="35" t="s">
        <v>1131</v>
      </c>
      <c r="J261" s="124" t="str">
        <f>IFERROR(VLOOKUP(M261,'Tabel Reporting SAP'!O:AF,18,0),"")</f>
        <v/>
      </c>
      <c r="K261" s="35" t="s">
        <v>16</v>
      </c>
      <c r="L261" s="35" t="s">
        <v>306</v>
      </c>
      <c r="M261" s="35" t="s">
        <v>1442</v>
      </c>
      <c r="N261" s="35">
        <v>0</v>
      </c>
      <c r="O261" s="35">
        <v>0</v>
      </c>
      <c r="P261" s="35">
        <v>0</v>
      </c>
      <c r="Q261" s="35">
        <v>0</v>
      </c>
      <c r="R261" s="35">
        <v>0</v>
      </c>
      <c r="S261" s="35">
        <v>0</v>
      </c>
      <c r="T261" s="35">
        <v>0</v>
      </c>
      <c r="U261" s="35">
        <v>0</v>
      </c>
      <c r="V261" s="35">
        <v>0</v>
      </c>
      <c r="W261" s="35">
        <v>1701</v>
      </c>
      <c r="X261" s="35">
        <v>393</v>
      </c>
      <c r="Y261" s="35">
        <v>0</v>
      </c>
      <c r="Z261" s="35">
        <v>0</v>
      </c>
      <c r="AA261" s="35">
        <v>0</v>
      </c>
      <c r="AB261" s="35">
        <v>0</v>
      </c>
      <c r="AC261" s="35">
        <v>11</v>
      </c>
      <c r="AD261" s="35">
        <v>0</v>
      </c>
      <c r="AE261" s="35">
        <v>0</v>
      </c>
      <c r="AF261" s="35">
        <v>0</v>
      </c>
      <c r="AG261" s="35">
        <v>88</v>
      </c>
      <c r="AI261" s="35" t="s">
        <v>1644</v>
      </c>
      <c r="AJ261" s="35">
        <v>0</v>
      </c>
      <c r="AK261" s="35">
        <v>0</v>
      </c>
      <c r="AL261" s="35">
        <v>0</v>
      </c>
      <c r="AM261" s="35">
        <v>0</v>
      </c>
      <c r="AN261" s="35">
        <v>0</v>
      </c>
      <c r="AO261" s="35">
        <v>0</v>
      </c>
      <c r="AP261" s="35">
        <f t="shared" ref="AP261:AP324" si="16">SUM(N261:V261)</f>
        <v>0</v>
      </c>
      <c r="AQ261" s="35">
        <f t="shared" ref="AQ261:AQ324" si="17">SUM(W260:AB260)</f>
        <v>1527</v>
      </c>
      <c r="AR261" s="35">
        <v>3</v>
      </c>
      <c r="AS261" s="35">
        <v>0</v>
      </c>
      <c r="AT261" s="35">
        <v>262</v>
      </c>
      <c r="AU261" s="35">
        <v>88069255</v>
      </c>
      <c r="AV261" s="35">
        <v>25373017</v>
      </c>
      <c r="AW261" s="35">
        <v>113442272</v>
      </c>
      <c r="AX261" s="35">
        <v>1289116.7272727273</v>
      </c>
      <c r="AY261" s="63" t="s">
        <v>615</v>
      </c>
      <c r="AZ261" s="35" t="str">
        <f t="shared" ref="AZ261:AZ324" si="18">IF(ISBLANK(I261),IF(ISBLANK(H261),IF(AND(ISBLANK(BA261),ISBLANK(BB261)),"USULAN","DONE DRM"),"PELIMPAHAN"),"PO/SP")</f>
        <v>USULAN</v>
      </c>
    </row>
    <row r="262" spans="1:52">
      <c r="A262" s="124">
        <v>313</v>
      </c>
      <c r="B262" s="35" t="s">
        <v>360</v>
      </c>
      <c r="C262" s="35" t="s">
        <v>1718</v>
      </c>
      <c r="D262" s="35" t="s">
        <v>1131</v>
      </c>
      <c r="E262" s="35" t="s">
        <v>1131</v>
      </c>
      <c r="F262" s="35" t="s">
        <v>1131</v>
      </c>
      <c r="G262" s="35" t="s">
        <v>1131</v>
      </c>
      <c r="J262" s="124" t="str">
        <f>IFERROR(VLOOKUP(M262,'Tabel Reporting SAP'!O:AF,18,0),"")</f>
        <v/>
      </c>
      <c r="K262" s="35" t="s">
        <v>16</v>
      </c>
      <c r="L262" s="35" t="s">
        <v>306</v>
      </c>
      <c r="M262" s="35" t="s">
        <v>1443</v>
      </c>
      <c r="N262" s="35">
        <v>0</v>
      </c>
      <c r="O262" s="35">
        <v>0</v>
      </c>
      <c r="P262" s="35">
        <v>0</v>
      </c>
      <c r="Q262" s="35">
        <v>0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2436</v>
      </c>
      <c r="X262" s="35">
        <v>0</v>
      </c>
      <c r="Y262" s="35">
        <v>0</v>
      </c>
      <c r="Z262" s="35">
        <v>0</v>
      </c>
      <c r="AA262" s="35">
        <v>0</v>
      </c>
      <c r="AB262" s="35">
        <v>0</v>
      </c>
      <c r="AC262" s="35">
        <v>10</v>
      </c>
      <c r="AD262" s="35">
        <v>0</v>
      </c>
      <c r="AE262" s="35">
        <v>0</v>
      </c>
      <c r="AF262" s="35">
        <v>0</v>
      </c>
      <c r="AG262" s="35">
        <v>80</v>
      </c>
      <c r="AI262" s="35" t="s">
        <v>1645</v>
      </c>
      <c r="AJ262" s="35">
        <v>0</v>
      </c>
      <c r="AK262" s="35">
        <v>0</v>
      </c>
      <c r="AL262" s="35">
        <v>0</v>
      </c>
      <c r="AM262" s="35">
        <v>0</v>
      </c>
      <c r="AN262" s="35">
        <v>0</v>
      </c>
      <c r="AO262" s="35">
        <v>0</v>
      </c>
      <c r="AP262" s="35">
        <f t="shared" si="16"/>
        <v>0</v>
      </c>
      <c r="AQ262" s="35">
        <f t="shared" si="17"/>
        <v>2094</v>
      </c>
      <c r="AR262" s="35">
        <v>0</v>
      </c>
      <c r="AS262" s="35">
        <v>0</v>
      </c>
      <c r="AT262" s="35">
        <v>305</v>
      </c>
      <c r="AU262" s="35">
        <v>89995137</v>
      </c>
      <c r="AV262" s="35">
        <v>25926915</v>
      </c>
      <c r="AW262" s="35">
        <v>115922052</v>
      </c>
      <c r="AX262" s="35">
        <v>1449025.65</v>
      </c>
      <c r="AY262" s="63" t="s">
        <v>615</v>
      </c>
      <c r="AZ262" s="35" t="str">
        <f t="shared" si="18"/>
        <v>USULAN</v>
      </c>
    </row>
    <row r="263" spans="1:52">
      <c r="A263" s="124">
        <v>314</v>
      </c>
      <c r="B263" s="35" t="s">
        <v>360</v>
      </c>
      <c r="C263" s="35" t="s">
        <v>1718</v>
      </c>
      <c r="D263" s="35" t="s">
        <v>1131</v>
      </c>
      <c r="E263" s="35" t="s">
        <v>1131</v>
      </c>
      <c r="F263" s="35" t="s">
        <v>1131</v>
      </c>
      <c r="G263" s="35" t="s">
        <v>1131</v>
      </c>
      <c r="J263" s="124" t="str">
        <f>IFERROR(VLOOKUP(M263,'Tabel Reporting SAP'!O:AF,18,0),"")</f>
        <v/>
      </c>
      <c r="K263" s="35" t="s">
        <v>16</v>
      </c>
      <c r="L263" s="35" t="s">
        <v>306</v>
      </c>
      <c r="M263" s="35" t="s">
        <v>1444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844</v>
      </c>
      <c r="Y263" s="35">
        <v>0</v>
      </c>
      <c r="Z263" s="35">
        <v>0</v>
      </c>
      <c r="AA263" s="35">
        <v>0</v>
      </c>
      <c r="AB263" s="35">
        <v>0</v>
      </c>
      <c r="AC263" s="35">
        <v>7</v>
      </c>
      <c r="AD263" s="35">
        <v>0</v>
      </c>
      <c r="AE263" s="35">
        <v>0</v>
      </c>
      <c r="AF263" s="35">
        <v>0</v>
      </c>
      <c r="AG263" s="35">
        <v>56</v>
      </c>
      <c r="AI263" s="35" t="s">
        <v>1646</v>
      </c>
      <c r="AJ263" s="35">
        <v>0</v>
      </c>
      <c r="AK263" s="35">
        <v>0</v>
      </c>
      <c r="AL263" s="35">
        <v>0</v>
      </c>
      <c r="AM263" s="35">
        <v>0</v>
      </c>
      <c r="AN263" s="35">
        <v>0</v>
      </c>
      <c r="AO263" s="35">
        <v>0</v>
      </c>
      <c r="AP263" s="35">
        <f t="shared" si="16"/>
        <v>0</v>
      </c>
      <c r="AQ263" s="35">
        <f t="shared" si="17"/>
        <v>2436</v>
      </c>
      <c r="AR263" s="35">
        <v>3</v>
      </c>
      <c r="AS263" s="35">
        <v>0</v>
      </c>
      <c r="AT263" s="35">
        <v>106</v>
      </c>
      <c r="AU263" s="35">
        <v>41041266</v>
      </c>
      <c r="AV263" s="35">
        <v>12428616</v>
      </c>
      <c r="AW263" s="35">
        <v>53469882</v>
      </c>
      <c r="AX263" s="35">
        <v>954819.32142857148</v>
      </c>
      <c r="AY263" s="35" t="s">
        <v>615</v>
      </c>
      <c r="AZ263" s="35" t="str">
        <f t="shared" si="18"/>
        <v>USULAN</v>
      </c>
    </row>
    <row r="264" spans="1:52">
      <c r="A264" s="124">
        <v>315</v>
      </c>
      <c r="B264" s="35" t="s">
        <v>360</v>
      </c>
      <c r="C264" s="35" t="s">
        <v>1718</v>
      </c>
      <c r="D264" s="35" t="s">
        <v>1131</v>
      </c>
      <c r="E264" s="35" t="s">
        <v>1131</v>
      </c>
      <c r="F264" s="35" t="s">
        <v>1131</v>
      </c>
      <c r="G264" s="35" t="s">
        <v>1131</v>
      </c>
      <c r="J264" s="124" t="str">
        <f>IFERROR(VLOOKUP(M264,'Tabel Reporting SAP'!O:AF,18,0),"")</f>
        <v/>
      </c>
      <c r="K264" s="35" t="s">
        <v>16</v>
      </c>
      <c r="L264" s="35" t="s">
        <v>306</v>
      </c>
      <c r="M264" s="35" t="s">
        <v>1445</v>
      </c>
      <c r="N264" s="35">
        <v>0</v>
      </c>
      <c r="O264" s="35">
        <v>0</v>
      </c>
      <c r="P264" s="35">
        <v>0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0</v>
      </c>
      <c r="X264" s="35">
        <v>1293</v>
      </c>
      <c r="Y264" s="35">
        <v>0</v>
      </c>
      <c r="Z264" s="35">
        <v>0</v>
      </c>
      <c r="AA264" s="35">
        <v>0</v>
      </c>
      <c r="AB264" s="35">
        <v>0</v>
      </c>
      <c r="AC264" s="35">
        <v>6</v>
      </c>
      <c r="AD264" s="35">
        <v>0</v>
      </c>
      <c r="AE264" s="35">
        <v>0</v>
      </c>
      <c r="AF264" s="35">
        <v>0</v>
      </c>
      <c r="AG264" s="35">
        <v>48</v>
      </c>
      <c r="AI264" s="35" t="s">
        <v>1646</v>
      </c>
      <c r="AJ264" s="35">
        <v>0</v>
      </c>
      <c r="AK264" s="35">
        <v>0</v>
      </c>
      <c r="AL264" s="35">
        <v>0</v>
      </c>
      <c r="AM264" s="35">
        <v>0</v>
      </c>
      <c r="AN264" s="35">
        <v>0</v>
      </c>
      <c r="AO264" s="35">
        <v>0</v>
      </c>
      <c r="AP264" s="35">
        <f t="shared" si="16"/>
        <v>0</v>
      </c>
      <c r="AQ264" s="35">
        <f t="shared" si="17"/>
        <v>844</v>
      </c>
      <c r="AR264" s="35">
        <v>8</v>
      </c>
      <c r="AS264" s="35">
        <v>0</v>
      </c>
      <c r="AT264" s="35">
        <v>162</v>
      </c>
      <c r="AU264" s="35">
        <v>62497235</v>
      </c>
      <c r="AV264" s="35">
        <v>17259315</v>
      </c>
      <c r="AW264" s="35">
        <v>79756550</v>
      </c>
      <c r="AX264" s="35">
        <v>1661594.7916666667</v>
      </c>
      <c r="AY264" s="35" t="s">
        <v>615</v>
      </c>
      <c r="AZ264" s="35" t="str">
        <f t="shared" si="18"/>
        <v>USULAN</v>
      </c>
    </row>
    <row r="265" spans="1:52">
      <c r="A265" s="124">
        <v>316</v>
      </c>
      <c r="B265" s="35" t="s">
        <v>1129</v>
      </c>
      <c r="C265" s="35" t="s">
        <v>1718</v>
      </c>
      <c r="D265" s="35" t="s">
        <v>1131</v>
      </c>
      <c r="E265" s="35" t="s">
        <v>1131</v>
      </c>
      <c r="F265" s="35" t="s">
        <v>1131</v>
      </c>
      <c r="G265" s="35" t="s">
        <v>1131</v>
      </c>
      <c r="J265" s="124" t="str">
        <f>IFERROR(VLOOKUP(M265,'Tabel Reporting SAP'!O:AF,18,0),"")</f>
        <v/>
      </c>
      <c r="K265" s="35" t="s">
        <v>16</v>
      </c>
      <c r="L265" s="35" t="s">
        <v>306</v>
      </c>
      <c r="M265" s="35" t="s">
        <v>1446</v>
      </c>
      <c r="N265" s="35">
        <v>0</v>
      </c>
      <c r="O265" s="35">
        <v>0</v>
      </c>
      <c r="P265" s="35">
        <v>0</v>
      </c>
      <c r="Q265" s="35">
        <v>0</v>
      </c>
      <c r="R265" s="35">
        <v>0</v>
      </c>
      <c r="S265" s="35">
        <v>0</v>
      </c>
      <c r="T265" s="35">
        <v>0</v>
      </c>
      <c r="U265" s="35">
        <v>0</v>
      </c>
      <c r="V265" s="35">
        <v>0</v>
      </c>
      <c r="W265" s="35">
        <v>0</v>
      </c>
      <c r="X265" s="35">
        <v>0</v>
      </c>
      <c r="Y265" s="35">
        <v>0</v>
      </c>
      <c r="Z265" s="35">
        <v>0</v>
      </c>
      <c r="AA265" s="35">
        <v>0</v>
      </c>
      <c r="AB265" s="35">
        <v>0</v>
      </c>
      <c r="AC265" s="35">
        <v>0</v>
      </c>
      <c r="AD265" s="35">
        <v>0</v>
      </c>
      <c r="AE265" s="35">
        <v>0</v>
      </c>
      <c r="AF265" s="35">
        <v>0</v>
      </c>
      <c r="AG265" s="35">
        <v>0</v>
      </c>
      <c r="AI265" s="35" t="s">
        <v>1647</v>
      </c>
      <c r="AJ265" s="35">
        <v>0</v>
      </c>
      <c r="AK265" s="35">
        <v>0</v>
      </c>
      <c r="AL265" s="35">
        <v>0</v>
      </c>
      <c r="AM265" s="35">
        <v>0</v>
      </c>
      <c r="AN265" s="35">
        <v>0</v>
      </c>
      <c r="AO265" s="35">
        <v>0</v>
      </c>
      <c r="AP265" s="35">
        <f t="shared" si="16"/>
        <v>0</v>
      </c>
      <c r="AQ265" s="35">
        <f t="shared" si="17"/>
        <v>1293</v>
      </c>
      <c r="AR265" s="35">
        <v>0</v>
      </c>
      <c r="AS265" s="35">
        <v>0</v>
      </c>
      <c r="AT265" s="35">
        <v>0</v>
      </c>
      <c r="AU265" s="35">
        <v>237196651</v>
      </c>
      <c r="AV265" s="35">
        <v>39839493</v>
      </c>
      <c r="AW265" s="35">
        <v>277036144</v>
      </c>
      <c r="AX265" s="35" t="e">
        <v>#DIV/0!</v>
      </c>
      <c r="AY265" s="35" t="s">
        <v>615</v>
      </c>
      <c r="AZ265" s="35" t="str">
        <f t="shared" si="18"/>
        <v>USULAN</v>
      </c>
    </row>
    <row r="266" spans="1:52">
      <c r="A266" s="124">
        <v>317</v>
      </c>
      <c r="B266" s="35" t="s">
        <v>360</v>
      </c>
      <c r="C266" s="35" t="s">
        <v>1718</v>
      </c>
      <c r="D266" s="35" t="s">
        <v>1131</v>
      </c>
      <c r="E266" s="35" t="s">
        <v>1131</v>
      </c>
      <c r="F266" s="35" t="s">
        <v>1131</v>
      </c>
      <c r="G266" s="35" t="s">
        <v>1131</v>
      </c>
      <c r="J266" s="124" t="str">
        <f>IFERROR(VLOOKUP(M266,'Tabel Reporting SAP'!O:AF,18,0),"")</f>
        <v/>
      </c>
      <c r="K266" s="35" t="s">
        <v>16</v>
      </c>
      <c r="L266" s="35" t="s">
        <v>306</v>
      </c>
      <c r="M266" s="35" t="s">
        <v>1447</v>
      </c>
      <c r="N266" s="35">
        <v>0</v>
      </c>
      <c r="O266" s="35">
        <v>0</v>
      </c>
      <c r="P266" s="35">
        <v>0</v>
      </c>
      <c r="Q266" s="35">
        <v>0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1254</v>
      </c>
      <c r="X266" s="35">
        <v>846</v>
      </c>
      <c r="Y266" s="35">
        <v>0</v>
      </c>
      <c r="Z266" s="35">
        <v>0</v>
      </c>
      <c r="AA266" s="35">
        <v>0</v>
      </c>
      <c r="AB266" s="35">
        <v>0</v>
      </c>
      <c r="AC266" s="35">
        <v>11</v>
      </c>
      <c r="AD266" s="35">
        <v>0</v>
      </c>
      <c r="AE266" s="35">
        <v>0</v>
      </c>
      <c r="AF266" s="35">
        <v>0</v>
      </c>
      <c r="AG266" s="35">
        <v>88</v>
      </c>
      <c r="AI266" s="35" t="s">
        <v>1648</v>
      </c>
      <c r="AJ266" s="35">
        <v>0</v>
      </c>
      <c r="AK266" s="35">
        <v>0</v>
      </c>
      <c r="AL266" s="35">
        <v>0</v>
      </c>
      <c r="AM266" s="35">
        <v>0</v>
      </c>
      <c r="AN266" s="35">
        <v>0</v>
      </c>
      <c r="AO266" s="35">
        <v>0</v>
      </c>
      <c r="AP266" s="35">
        <f t="shared" si="16"/>
        <v>0</v>
      </c>
      <c r="AQ266" s="35">
        <f t="shared" si="17"/>
        <v>0</v>
      </c>
      <c r="AR266" s="35">
        <v>21</v>
      </c>
      <c r="AS266" s="35">
        <v>0</v>
      </c>
      <c r="AT266" s="35">
        <v>263</v>
      </c>
      <c r="AU266" s="35">
        <v>125857582</v>
      </c>
      <c r="AV266" s="35">
        <v>31014709</v>
      </c>
      <c r="AW266" s="35">
        <v>156872291</v>
      </c>
      <c r="AX266" s="35">
        <v>1782639.6704545454</v>
      </c>
      <c r="AY266" s="63" t="s">
        <v>615</v>
      </c>
      <c r="AZ266" s="35" t="str">
        <f t="shared" si="18"/>
        <v>USULAN</v>
      </c>
    </row>
    <row r="267" spans="1:52">
      <c r="A267" s="124">
        <v>318</v>
      </c>
      <c r="B267" s="35" t="s">
        <v>360</v>
      </c>
      <c r="C267" s="35" t="s">
        <v>1718</v>
      </c>
      <c r="D267" s="35" t="s">
        <v>1131</v>
      </c>
      <c r="E267" s="35" t="s">
        <v>1131</v>
      </c>
      <c r="F267" s="35" t="s">
        <v>1131</v>
      </c>
      <c r="G267" s="35" t="s">
        <v>1131</v>
      </c>
      <c r="J267" s="124" t="str">
        <f>IFERROR(VLOOKUP(M267,'Tabel Reporting SAP'!O:AF,18,0),"")</f>
        <v/>
      </c>
      <c r="K267" s="35" t="s">
        <v>16</v>
      </c>
      <c r="L267" s="35" t="s">
        <v>306</v>
      </c>
      <c r="M267" s="35" t="s">
        <v>1448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2736</v>
      </c>
      <c r="X267" s="35">
        <v>0</v>
      </c>
      <c r="Y267" s="35">
        <v>0</v>
      </c>
      <c r="Z267" s="35">
        <v>0</v>
      </c>
      <c r="AA267" s="35">
        <v>0</v>
      </c>
      <c r="AB267" s="35">
        <v>0</v>
      </c>
      <c r="AC267" s="35">
        <v>17</v>
      </c>
      <c r="AD267" s="35">
        <v>0</v>
      </c>
      <c r="AE267" s="35">
        <v>0</v>
      </c>
      <c r="AF267" s="35">
        <v>0</v>
      </c>
      <c r="AG267" s="35">
        <v>136</v>
      </c>
      <c r="AI267" s="35" t="s">
        <v>1648</v>
      </c>
      <c r="AJ267" s="35">
        <v>0</v>
      </c>
      <c r="AK267" s="35">
        <v>0</v>
      </c>
      <c r="AL267" s="35">
        <v>0</v>
      </c>
      <c r="AM267" s="35">
        <v>0</v>
      </c>
      <c r="AN267" s="35">
        <v>0</v>
      </c>
      <c r="AO267" s="35">
        <v>0</v>
      </c>
      <c r="AP267" s="35">
        <f t="shared" si="16"/>
        <v>0</v>
      </c>
      <c r="AQ267" s="35">
        <f t="shared" si="17"/>
        <v>2100</v>
      </c>
      <c r="AR267" s="35">
        <v>30</v>
      </c>
      <c r="AS267" s="35">
        <v>0</v>
      </c>
      <c r="AT267" s="35">
        <v>342</v>
      </c>
      <c r="AU267" s="35">
        <v>182133178</v>
      </c>
      <c r="AV267" s="35">
        <v>43186803</v>
      </c>
      <c r="AW267" s="35">
        <v>225319981</v>
      </c>
      <c r="AX267" s="35">
        <v>1656764.5661764706</v>
      </c>
      <c r="AY267" s="63" t="s">
        <v>615</v>
      </c>
      <c r="AZ267" s="35" t="str">
        <f t="shared" si="18"/>
        <v>USULAN</v>
      </c>
    </row>
    <row r="268" spans="1:52">
      <c r="A268" s="124">
        <v>319</v>
      </c>
      <c r="B268" s="35" t="s">
        <v>360</v>
      </c>
      <c r="C268" s="35" t="s">
        <v>1718</v>
      </c>
      <c r="D268" s="35" t="s">
        <v>1131</v>
      </c>
      <c r="E268" s="35" t="s">
        <v>1131</v>
      </c>
      <c r="F268" s="35" t="s">
        <v>1131</v>
      </c>
      <c r="G268" s="35" t="s">
        <v>1131</v>
      </c>
      <c r="J268" s="124" t="str">
        <f>IFERROR(VLOOKUP(M268,'Tabel Reporting SAP'!O:AF,18,0),"")</f>
        <v/>
      </c>
      <c r="K268" s="35" t="s">
        <v>16</v>
      </c>
      <c r="L268" s="35" t="s">
        <v>1094</v>
      </c>
      <c r="M268" s="35" t="s">
        <v>1449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3475</v>
      </c>
      <c r="X268" s="35">
        <v>3186</v>
      </c>
      <c r="Y268" s="35">
        <v>0</v>
      </c>
      <c r="Z268" s="35">
        <v>0</v>
      </c>
      <c r="AA268" s="35">
        <v>0</v>
      </c>
      <c r="AB268" s="35">
        <v>0</v>
      </c>
      <c r="AC268" s="35">
        <v>18</v>
      </c>
      <c r="AD268" s="35">
        <v>0</v>
      </c>
      <c r="AE268" s="35">
        <v>0</v>
      </c>
      <c r="AF268" s="35">
        <v>0</v>
      </c>
      <c r="AG268" s="35">
        <v>144</v>
      </c>
      <c r="AI268" s="35" t="s">
        <v>1649</v>
      </c>
      <c r="AJ268" s="35">
        <v>0</v>
      </c>
      <c r="AK268" s="35">
        <v>0</v>
      </c>
      <c r="AL268" s="35">
        <v>0</v>
      </c>
      <c r="AM268" s="35">
        <v>0</v>
      </c>
      <c r="AN268" s="35">
        <v>0</v>
      </c>
      <c r="AO268" s="35">
        <v>0</v>
      </c>
      <c r="AP268" s="35">
        <f t="shared" si="16"/>
        <v>0</v>
      </c>
      <c r="AQ268" s="35">
        <f t="shared" si="17"/>
        <v>2736</v>
      </c>
      <c r="AR268" s="35">
        <v>87</v>
      </c>
      <c r="AS268" s="35">
        <v>0</v>
      </c>
      <c r="AT268" s="35">
        <v>833</v>
      </c>
      <c r="AU268" s="35">
        <v>404311820</v>
      </c>
      <c r="AV268" s="35">
        <v>90438688</v>
      </c>
      <c r="AW268" s="35">
        <v>494750508</v>
      </c>
      <c r="AX268" s="35">
        <v>3435767.4166666665</v>
      </c>
      <c r="AY268" s="63" t="s">
        <v>615</v>
      </c>
      <c r="AZ268" s="35" t="str">
        <f t="shared" si="18"/>
        <v>USULAN</v>
      </c>
    </row>
    <row r="269" spans="1:52">
      <c r="A269" s="124">
        <v>320</v>
      </c>
      <c r="B269" s="35" t="s">
        <v>360</v>
      </c>
      <c r="C269" s="35" t="s">
        <v>1718</v>
      </c>
      <c r="D269" s="35" t="s">
        <v>1131</v>
      </c>
      <c r="E269" s="35" t="s">
        <v>1131</v>
      </c>
      <c r="F269" s="35" t="s">
        <v>1131</v>
      </c>
      <c r="G269" s="35" t="s">
        <v>1131</v>
      </c>
      <c r="J269" s="124" t="str">
        <f>IFERROR(VLOOKUP(M269,'Tabel Reporting SAP'!O:AF,18,0),"")</f>
        <v/>
      </c>
      <c r="K269" s="35" t="s">
        <v>16</v>
      </c>
      <c r="L269" s="35" t="s">
        <v>1094</v>
      </c>
      <c r="M269" s="35" t="s">
        <v>1450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3378</v>
      </c>
      <c r="X269" s="35">
        <v>2557</v>
      </c>
      <c r="Y269" s="35">
        <v>0</v>
      </c>
      <c r="Z269" s="35">
        <v>0</v>
      </c>
      <c r="AA269" s="35">
        <v>0</v>
      </c>
      <c r="AB269" s="35">
        <v>0</v>
      </c>
      <c r="AC269" s="35">
        <v>21</v>
      </c>
      <c r="AD269" s="35">
        <v>0</v>
      </c>
      <c r="AE269" s="35">
        <v>0</v>
      </c>
      <c r="AF269" s="35">
        <v>0</v>
      </c>
      <c r="AG269" s="35">
        <v>168</v>
      </c>
      <c r="AI269" s="35" t="s">
        <v>1649</v>
      </c>
      <c r="AJ269" s="35">
        <v>0</v>
      </c>
      <c r="AK269" s="35">
        <v>0</v>
      </c>
      <c r="AL269" s="35">
        <v>0</v>
      </c>
      <c r="AM269" s="35">
        <v>0</v>
      </c>
      <c r="AN269" s="35">
        <v>0</v>
      </c>
      <c r="AO269" s="35">
        <v>0</v>
      </c>
      <c r="AP269" s="35">
        <f t="shared" si="16"/>
        <v>0</v>
      </c>
      <c r="AQ269" s="35">
        <f t="shared" si="17"/>
        <v>6661</v>
      </c>
      <c r="AR269" s="35">
        <v>107</v>
      </c>
      <c r="AS269" s="35">
        <v>0</v>
      </c>
      <c r="AT269" s="35">
        <v>742</v>
      </c>
      <c r="AU269" s="35">
        <v>438059097</v>
      </c>
      <c r="AV269" s="35">
        <v>92913115</v>
      </c>
      <c r="AW269" s="35">
        <v>530972212</v>
      </c>
      <c r="AX269" s="35">
        <v>3160548.8809523811</v>
      </c>
      <c r="AY269" s="63" t="s">
        <v>615</v>
      </c>
      <c r="AZ269" s="35" t="str">
        <f t="shared" si="18"/>
        <v>USULAN</v>
      </c>
    </row>
    <row r="270" spans="1:52">
      <c r="A270" s="124">
        <v>321</v>
      </c>
      <c r="B270" s="35" t="s">
        <v>360</v>
      </c>
      <c r="C270" s="35" t="s">
        <v>1718</v>
      </c>
      <c r="D270" s="35" t="s">
        <v>1131</v>
      </c>
      <c r="E270" s="35" t="s">
        <v>1131</v>
      </c>
      <c r="F270" s="35" t="s">
        <v>1131</v>
      </c>
      <c r="G270" s="35" t="s">
        <v>1131</v>
      </c>
      <c r="J270" s="124" t="str">
        <f>IFERROR(VLOOKUP(M270,'Tabel Reporting SAP'!O:AF,18,0),"")</f>
        <v/>
      </c>
      <c r="K270" s="35" t="s">
        <v>16</v>
      </c>
      <c r="L270" s="35" t="s">
        <v>1127</v>
      </c>
      <c r="M270" s="35" t="s">
        <v>1451</v>
      </c>
      <c r="N270" s="35">
        <v>0</v>
      </c>
      <c r="O270" s="35">
        <v>0</v>
      </c>
      <c r="P270" s="35">
        <v>0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962</v>
      </c>
      <c r="X270" s="35">
        <v>1736</v>
      </c>
      <c r="Y270" s="35">
        <v>0</v>
      </c>
      <c r="Z270" s="35">
        <v>0</v>
      </c>
      <c r="AA270" s="35">
        <v>0</v>
      </c>
      <c r="AB270" s="35">
        <v>0</v>
      </c>
      <c r="AC270" s="35">
        <v>7</v>
      </c>
      <c r="AD270" s="35">
        <v>0</v>
      </c>
      <c r="AE270" s="35">
        <v>0</v>
      </c>
      <c r="AF270" s="35">
        <v>0</v>
      </c>
      <c r="AG270" s="35">
        <v>56</v>
      </c>
      <c r="AJ270" s="35">
        <v>0</v>
      </c>
      <c r="AK270" s="35">
        <v>0</v>
      </c>
      <c r="AL270" s="35">
        <v>0</v>
      </c>
      <c r="AM270" s="35">
        <v>0</v>
      </c>
      <c r="AN270" s="35">
        <v>0</v>
      </c>
      <c r="AO270" s="35">
        <v>0</v>
      </c>
      <c r="AP270" s="35">
        <f t="shared" si="16"/>
        <v>0</v>
      </c>
      <c r="AQ270" s="35">
        <f t="shared" si="17"/>
        <v>5935</v>
      </c>
      <c r="AR270" s="35">
        <f t="shared" ref="AR270:AR277" si="19">ROUNDDOWN((AP270+AQ270)/45,0)</f>
        <v>131</v>
      </c>
      <c r="AT270" s="35">
        <f t="shared" ref="AT270:AT277" si="20">ROUND(AQ270/8,0)</f>
        <v>742</v>
      </c>
      <c r="AU270" s="35">
        <v>82065053</v>
      </c>
      <c r="AV270" s="35">
        <v>26747340</v>
      </c>
      <c r="AW270" s="35">
        <v>108812393</v>
      </c>
      <c r="AX270" s="35">
        <v>1943078.4464285714</v>
      </c>
      <c r="AY270" s="35" t="s">
        <v>615</v>
      </c>
      <c r="AZ270" s="35" t="str">
        <f t="shared" si="18"/>
        <v>USULAN</v>
      </c>
    </row>
    <row r="271" spans="1:52">
      <c r="A271" s="124">
        <v>322</v>
      </c>
      <c r="B271" s="35" t="s">
        <v>360</v>
      </c>
      <c r="C271" s="35" t="s">
        <v>1718</v>
      </c>
      <c r="D271" s="35" t="s">
        <v>1131</v>
      </c>
      <c r="E271" s="35" t="s">
        <v>1131</v>
      </c>
      <c r="F271" s="35" t="s">
        <v>1131</v>
      </c>
      <c r="G271" s="35" t="s">
        <v>1131</v>
      </c>
      <c r="J271" s="124" t="str">
        <f>IFERROR(VLOOKUP(M271,'Tabel Reporting SAP'!O:AF,18,0),"")</f>
        <v/>
      </c>
      <c r="K271" s="35" t="s">
        <v>16</v>
      </c>
      <c r="L271" s="35" t="s">
        <v>1127</v>
      </c>
      <c r="M271" s="35" t="s">
        <v>1452</v>
      </c>
      <c r="N271" s="35">
        <v>0</v>
      </c>
      <c r="O271" s="35">
        <v>0</v>
      </c>
      <c r="P271" s="35">
        <v>0</v>
      </c>
      <c r="Q271" s="35">
        <v>0</v>
      </c>
      <c r="R271" s="35">
        <v>0</v>
      </c>
      <c r="S271" s="35">
        <v>0</v>
      </c>
      <c r="T271" s="35">
        <v>0</v>
      </c>
      <c r="U271" s="35">
        <v>0</v>
      </c>
      <c r="V271" s="35">
        <v>0</v>
      </c>
      <c r="W271" s="35">
        <v>806</v>
      </c>
      <c r="X271" s="35">
        <v>1713</v>
      </c>
      <c r="Y271" s="35">
        <v>0</v>
      </c>
      <c r="Z271" s="35">
        <v>0</v>
      </c>
      <c r="AA271" s="35">
        <v>0</v>
      </c>
      <c r="AB271" s="35">
        <v>0</v>
      </c>
      <c r="AC271" s="35">
        <v>15</v>
      </c>
      <c r="AD271" s="35">
        <v>0</v>
      </c>
      <c r="AE271" s="35">
        <v>0</v>
      </c>
      <c r="AF271" s="35">
        <v>0</v>
      </c>
      <c r="AG271" s="35">
        <v>120</v>
      </c>
      <c r="AJ271" s="35">
        <v>0</v>
      </c>
      <c r="AK271" s="35">
        <v>0</v>
      </c>
      <c r="AL271" s="35">
        <v>0</v>
      </c>
      <c r="AM271" s="35">
        <v>0</v>
      </c>
      <c r="AN271" s="35">
        <v>0</v>
      </c>
      <c r="AO271" s="35">
        <v>0</v>
      </c>
      <c r="AP271" s="35">
        <f t="shared" si="16"/>
        <v>0</v>
      </c>
      <c r="AQ271" s="35">
        <f t="shared" si="17"/>
        <v>2698</v>
      </c>
      <c r="AR271" s="35">
        <f t="shared" si="19"/>
        <v>59</v>
      </c>
      <c r="AT271" s="35">
        <f t="shared" si="20"/>
        <v>337</v>
      </c>
      <c r="AU271" s="35">
        <v>420494915</v>
      </c>
      <c r="AV271" s="35">
        <v>105590701</v>
      </c>
      <c r="AW271" s="35">
        <v>526085616</v>
      </c>
      <c r="AX271" s="35">
        <v>4384046.8</v>
      </c>
      <c r="AY271" s="35" t="s">
        <v>615</v>
      </c>
      <c r="AZ271" s="35" t="str">
        <f t="shared" si="18"/>
        <v>USULAN</v>
      </c>
    </row>
    <row r="272" spans="1:52">
      <c r="A272" s="124">
        <v>323</v>
      </c>
      <c r="B272" s="35" t="s">
        <v>360</v>
      </c>
      <c r="C272" s="35" t="s">
        <v>1718</v>
      </c>
      <c r="D272" s="35" t="s">
        <v>1131</v>
      </c>
      <c r="E272" s="35" t="s">
        <v>1131</v>
      </c>
      <c r="F272" s="35" t="s">
        <v>1131</v>
      </c>
      <c r="G272" s="35" t="s">
        <v>1131</v>
      </c>
      <c r="J272" s="124" t="str">
        <f>IFERROR(VLOOKUP(M272,'Tabel Reporting SAP'!O:AF,18,0),"")</f>
        <v/>
      </c>
      <c r="K272" s="35" t="s">
        <v>16</v>
      </c>
      <c r="L272" s="35" t="s">
        <v>1127</v>
      </c>
      <c r="M272" s="35" t="s">
        <v>1453</v>
      </c>
      <c r="N272" s="35">
        <v>0</v>
      </c>
      <c r="O272" s="35">
        <v>0</v>
      </c>
      <c r="P272" s="35">
        <v>0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574</v>
      </c>
      <c r="X272" s="35">
        <v>1518</v>
      </c>
      <c r="Y272" s="35">
        <v>0</v>
      </c>
      <c r="Z272" s="35">
        <v>0</v>
      </c>
      <c r="AA272" s="35">
        <v>0</v>
      </c>
      <c r="AB272" s="35">
        <v>0</v>
      </c>
      <c r="AC272" s="35">
        <v>10</v>
      </c>
      <c r="AD272" s="35">
        <v>0</v>
      </c>
      <c r="AE272" s="35">
        <v>0</v>
      </c>
      <c r="AF272" s="35">
        <v>0</v>
      </c>
      <c r="AG272" s="35">
        <v>80</v>
      </c>
      <c r="AJ272" s="35">
        <v>0</v>
      </c>
      <c r="AK272" s="35">
        <v>0</v>
      </c>
      <c r="AL272" s="35">
        <v>0</v>
      </c>
      <c r="AM272" s="35">
        <v>0</v>
      </c>
      <c r="AN272" s="35">
        <v>0</v>
      </c>
      <c r="AO272" s="35">
        <v>0</v>
      </c>
      <c r="AP272" s="35">
        <f t="shared" si="16"/>
        <v>0</v>
      </c>
      <c r="AQ272" s="35">
        <f t="shared" si="17"/>
        <v>2519</v>
      </c>
      <c r="AR272" s="35">
        <f t="shared" si="19"/>
        <v>55</v>
      </c>
      <c r="AT272" s="35">
        <f t="shared" si="20"/>
        <v>315</v>
      </c>
      <c r="AU272" s="35">
        <v>123697266</v>
      </c>
      <c r="AV272" s="35">
        <v>32612744</v>
      </c>
      <c r="AW272" s="35">
        <v>156310010</v>
      </c>
      <c r="AX272" s="35">
        <v>1953875.125</v>
      </c>
      <c r="AY272" s="35" t="s">
        <v>615</v>
      </c>
      <c r="AZ272" s="35" t="str">
        <f t="shared" si="18"/>
        <v>USULAN</v>
      </c>
    </row>
    <row r="273" spans="1:54">
      <c r="A273" s="124">
        <v>324</v>
      </c>
      <c r="B273" s="35" t="s">
        <v>360</v>
      </c>
      <c r="C273" s="35" t="s">
        <v>1718</v>
      </c>
      <c r="D273" s="35" t="s">
        <v>1131</v>
      </c>
      <c r="E273" s="35" t="s">
        <v>1131</v>
      </c>
      <c r="F273" s="35" t="s">
        <v>1131</v>
      </c>
      <c r="G273" s="35" t="s">
        <v>1131</v>
      </c>
      <c r="J273" s="124" t="str">
        <f>IFERROR(VLOOKUP(M273,'Tabel Reporting SAP'!O:AF,18,0),"")</f>
        <v/>
      </c>
      <c r="K273" s="35" t="s">
        <v>16</v>
      </c>
      <c r="L273" s="35" t="s">
        <v>1127</v>
      </c>
      <c r="M273" s="35" t="s">
        <v>1454</v>
      </c>
      <c r="N273" s="35">
        <v>0</v>
      </c>
      <c r="O273" s="35">
        <v>0</v>
      </c>
      <c r="P273" s="35">
        <v>0</v>
      </c>
      <c r="Q273" s="35">
        <v>0</v>
      </c>
      <c r="R273" s="35">
        <v>0</v>
      </c>
      <c r="S273" s="35">
        <v>0</v>
      </c>
      <c r="T273" s="35">
        <v>0</v>
      </c>
      <c r="U273" s="35">
        <v>0</v>
      </c>
      <c r="V273" s="35">
        <v>0</v>
      </c>
      <c r="W273" s="35">
        <v>836</v>
      </c>
      <c r="X273" s="35">
        <v>769</v>
      </c>
      <c r="Y273" s="35">
        <v>0</v>
      </c>
      <c r="Z273" s="35">
        <v>0</v>
      </c>
      <c r="AA273" s="35">
        <v>0</v>
      </c>
      <c r="AB273" s="35">
        <v>0</v>
      </c>
      <c r="AC273" s="35">
        <v>9</v>
      </c>
      <c r="AD273" s="35">
        <v>0</v>
      </c>
      <c r="AE273" s="35">
        <v>0</v>
      </c>
      <c r="AF273" s="35">
        <v>0</v>
      </c>
      <c r="AG273" s="35">
        <v>72</v>
      </c>
      <c r="AJ273" s="35">
        <v>0</v>
      </c>
      <c r="AK273" s="35">
        <v>0</v>
      </c>
      <c r="AL273" s="35">
        <v>0</v>
      </c>
      <c r="AM273" s="35">
        <v>0</v>
      </c>
      <c r="AN273" s="35">
        <v>0</v>
      </c>
      <c r="AO273" s="35">
        <v>0</v>
      </c>
      <c r="AP273" s="35">
        <f t="shared" si="16"/>
        <v>0</v>
      </c>
      <c r="AQ273" s="35">
        <f t="shared" si="17"/>
        <v>2092</v>
      </c>
      <c r="AR273" s="35">
        <f t="shared" si="19"/>
        <v>46</v>
      </c>
      <c r="AT273" s="35">
        <f t="shared" si="20"/>
        <v>262</v>
      </c>
      <c r="AU273" s="35">
        <v>61124943</v>
      </c>
      <c r="AV273" s="35">
        <v>17858496</v>
      </c>
      <c r="AW273" s="35">
        <v>78983439</v>
      </c>
      <c r="AX273" s="35">
        <v>1096992.2083333333</v>
      </c>
      <c r="AY273" s="35" t="s">
        <v>615</v>
      </c>
      <c r="AZ273" s="35" t="str">
        <f t="shared" si="18"/>
        <v>USULAN</v>
      </c>
    </row>
    <row r="274" spans="1:54">
      <c r="A274" s="124">
        <v>325</v>
      </c>
      <c r="B274" s="35" t="s">
        <v>1129</v>
      </c>
      <c r="C274" s="35" t="s">
        <v>1718</v>
      </c>
      <c r="D274" s="35" t="s">
        <v>1131</v>
      </c>
      <c r="E274" s="35" t="s">
        <v>1131</v>
      </c>
      <c r="F274" s="35" t="s">
        <v>1131</v>
      </c>
      <c r="G274" s="35" t="s">
        <v>1131</v>
      </c>
      <c r="J274" s="124" t="str">
        <f>IFERROR(VLOOKUP(M274,'Tabel Reporting SAP'!O:AF,18,0),"")</f>
        <v/>
      </c>
      <c r="K274" s="35" t="s">
        <v>16</v>
      </c>
      <c r="L274" s="35" t="s">
        <v>1127</v>
      </c>
      <c r="M274" s="35" t="s">
        <v>1455</v>
      </c>
      <c r="N274" s="35">
        <v>0</v>
      </c>
      <c r="O274" s="35">
        <v>0</v>
      </c>
      <c r="P274" s="35">
        <v>0</v>
      </c>
      <c r="Q274" s="35">
        <v>2456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J274" s="35">
        <v>0</v>
      </c>
      <c r="AK274" s="35">
        <v>0</v>
      </c>
      <c r="AL274" s="35">
        <v>1</v>
      </c>
      <c r="AM274" s="35">
        <v>0</v>
      </c>
      <c r="AN274" s="35">
        <v>0</v>
      </c>
      <c r="AO274" s="35">
        <v>1</v>
      </c>
      <c r="AP274" s="35">
        <f t="shared" si="16"/>
        <v>2456</v>
      </c>
      <c r="AQ274" s="35">
        <f t="shared" si="17"/>
        <v>1605</v>
      </c>
      <c r="AR274" s="35">
        <f t="shared" si="19"/>
        <v>90</v>
      </c>
      <c r="AT274" s="35">
        <f t="shared" si="20"/>
        <v>201</v>
      </c>
      <c r="AU274" s="35">
        <v>29633151</v>
      </c>
      <c r="AV274" s="35">
        <v>24252699</v>
      </c>
      <c r="AW274" s="35">
        <v>53885850</v>
      </c>
      <c r="AX274" s="35" t="e">
        <v>#DIV/0!</v>
      </c>
      <c r="AY274" s="35" t="s">
        <v>615</v>
      </c>
      <c r="AZ274" s="35" t="str">
        <f t="shared" si="18"/>
        <v>USULAN</v>
      </c>
    </row>
    <row r="275" spans="1:54">
      <c r="A275" s="124">
        <v>326</v>
      </c>
      <c r="B275" s="35" t="s">
        <v>360</v>
      </c>
      <c r="C275" s="35" t="s">
        <v>1718</v>
      </c>
      <c r="D275" s="35" t="s">
        <v>1131</v>
      </c>
      <c r="E275" s="35" t="s">
        <v>1131</v>
      </c>
      <c r="F275" s="35" t="s">
        <v>1131</v>
      </c>
      <c r="G275" s="35" t="s">
        <v>1131</v>
      </c>
      <c r="J275" s="124" t="str">
        <f>IFERROR(VLOOKUP(M275,'Tabel Reporting SAP'!O:AF,18,0),"")</f>
        <v/>
      </c>
      <c r="K275" s="35" t="s">
        <v>16</v>
      </c>
      <c r="L275" s="35" t="s">
        <v>1127</v>
      </c>
      <c r="M275" s="35" t="s">
        <v>1456</v>
      </c>
      <c r="N275" s="35">
        <v>0</v>
      </c>
      <c r="O275" s="35">
        <v>0</v>
      </c>
      <c r="P275" s="35">
        <v>0</v>
      </c>
      <c r="Q275" s="35">
        <v>0</v>
      </c>
      <c r="R275" s="35">
        <v>0</v>
      </c>
      <c r="S275" s="35">
        <v>0</v>
      </c>
      <c r="T275" s="35">
        <v>0</v>
      </c>
      <c r="U275" s="35">
        <v>0</v>
      </c>
      <c r="V275" s="35">
        <v>0</v>
      </c>
      <c r="W275" s="35">
        <v>709</v>
      </c>
      <c r="X275" s="35">
        <v>917</v>
      </c>
      <c r="Y275" s="35">
        <v>0</v>
      </c>
      <c r="Z275" s="35">
        <v>0</v>
      </c>
      <c r="AA275" s="35">
        <v>0</v>
      </c>
      <c r="AB275" s="35">
        <v>0</v>
      </c>
      <c r="AC275" s="35">
        <v>14</v>
      </c>
      <c r="AD275" s="35">
        <v>0</v>
      </c>
      <c r="AE275" s="35">
        <v>0</v>
      </c>
      <c r="AF275" s="35">
        <v>0</v>
      </c>
      <c r="AG275" s="35">
        <v>112</v>
      </c>
      <c r="AJ275" s="35">
        <v>0</v>
      </c>
      <c r="AK275" s="35">
        <v>0</v>
      </c>
      <c r="AL275" s="35">
        <v>0</v>
      </c>
      <c r="AM275" s="35">
        <v>0</v>
      </c>
      <c r="AN275" s="35">
        <v>0</v>
      </c>
      <c r="AO275" s="35">
        <v>0</v>
      </c>
      <c r="AP275" s="35">
        <f t="shared" si="16"/>
        <v>0</v>
      </c>
      <c r="AQ275" s="35">
        <f t="shared" si="17"/>
        <v>0</v>
      </c>
      <c r="AR275" s="35">
        <f t="shared" si="19"/>
        <v>0</v>
      </c>
      <c r="AT275" s="35">
        <f t="shared" si="20"/>
        <v>0</v>
      </c>
      <c r="AU275" s="35">
        <v>206373018</v>
      </c>
      <c r="AV275" s="35">
        <v>50125561</v>
      </c>
      <c r="AW275" s="35">
        <v>256498579</v>
      </c>
      <c r="AX275" s="35">
        <v>2290165.8839285714</v>
      </c>
      <c r="AY275" s="35" t="s">
        <v>615</v>
      </c>
      <c r="AZ275" s="35" t="str">
        <f t="shared" si="18"/>
        <v>USULAN</v>
      </c>
    </row>
    <row r="276" spans="1:54">
      <c r="A276" s="124">
        <v>327</v>
      </c>
      <c r="B276" s="35" t="s">
        <v>360</v>
      </c>
      <c r="C276" s="35" t="s">
        <v>1718</v>
      </c>
      <c r="D276" s="35" t="s">
        <v>1131</v>
      </c>
      <c r="E276" s="35" t="s">
        <v>1131</v>
      </c>
      <c r="F276" s="35" t="s">
        <v>1131</v>
      </c>
      <c r="G276" s="35" t="s">
        <v>1131</v>
      </c>
      <c r="J276" s="124" t="str">
        <f>IFERROR(VLOOKUP(M276,'Tabel Reporting SAP'!O:AF,18,0),"")</f>
        <v/>
      </c>
      <c r="K276" s="35" t="s">
        <v>16</v>
      </c>
      <c r="L276" s="35" t="s">
        <v>1127</v>
      </c>
      <c r="M276" s="35" t="s">
        <v>1457</v>
      </c>
      <c r="N276" s="35">
        <v>0</v>
      </c>
      <c r="O276" s="35">
        <v>0</v>
      </c>
      <c r="P276" s="35">
        <v>0</v>
      </c>
      <c r="Q276" s="35">
        <v>0</v>
      </c>
      <c r="R276" s="35">
        <v>0</v>
      </c>
      <c r="S276" s="35">
        <v>0</v>
      </c>
      <c r="T276" s="35">
        <v>0</v>
      </c>
      <c r="U276" s="35">
        <v>0</v>
      </c>
      <c r="V276" s="35">
        <v>0</v>
      </c>
      <c r="W276" s="35">
        <v>768</v>
      </c>
      <c r="X276" s="35">
        <v>1187</v>
      </c>
      <c r="Y276" s="35">
        <v>0</v>
      </c>
      <c r="Z276" s="35">
        <v>0</v>
      </c>
      <c r="AA276" s="35">
        <v>0</v>
      </c>
      <c r="AB276" s="35">
        <v>0</v>
      </c>
      <c r="AC276" s="35">
        <v>11</v>
      </c>
      <c r="AD276" s="35">
        <v>0</v>
      </c>
      <c r="AE276" s="35">
        <v>0</v>
      </c>
      <c r="AF276" s="35">
        <v>0</v>
      </c>
      <c r="AG276" s="35">
        <v>88</v>
      </c>
      <c r="AJ276" s="35">
        <v>0</v>
      </c>
      <c r="AK276" s="35">
        <v>0</v>
      </c>
      <c r="AL276" s="35">
        <v>0</v>
      </c>
      <c r="AM276" s="35">
        <v>0</v>
      </c>
      <c r="AN276" s="35">
        <v>0</v>
      </c>
      <c r="AO276" s="35">
        <v>0</v>
      </c>
      <c r="AP276" s="35">
        <f t="shared" si="16"/>
        <v>0</v>
      </c>
      <c r="AQ276" s="35">
        <f t="shared" si="17"/>
        <v>1626</v>
      </c>
      <c r="AR276" s="35">
        <f t="shared" si="19"/>
        <v>36</v>
      </c>
      <c r="AT276" s="35">
        <f t="shared" si="20"/>
        <v>203</v>
      </c>
      <c r="AU276" s="35">
        <v>274454833</v>
      </c>
      <c r="AV276" s="35">
        <v>57574498</v>
      </c>
      <c r="AW276" s="35">
        <v>332029331</v>
      </c>
      <c r="AX276" s="35">
        <v>3773060.5795454546</v>
      </c>
      <c r="AY276" s="35" t="s">
        <v>615</v>
      </c>
      <c r="AZ276" s="35" t="str">
        <f t="shared" si="18"/>
        <v>USULAN</v>
      </c>
    </row>
    <row r="277" spans="1:54">
      <c r="A277" s="124">
        <v>328</v>
      </c>
      <c r="B277" s="35" t="s">
        <v>360</v>
      </c>
      <c r="C277" s="35" t="s">
        <v>1718</v>
      </c>
      <c r="D277" s="35" t="s">
        <v>1131</v>
      </c>
      <c r="E277" s="35" t="s">
        <v>1131</v>
      </c>
      <c r="F277" s="35" t="s">
        <v>1131</v>
      </c>
      <c r="G277" s="35" t="s">
        <v>1131</v>
      </c>
      <c r="J277" s="124" t="str">
        <f>IFERROR(VLOOKUP(M277,'Tabel Reporting SAP'!O:AF,18,0),"")</f>
        <v/>
      </c>
      <c r="K277" s="35" t="s">
        <v>16</v>
      </c>
      <c r="L277" s="35" t="s">
        <v>1127</v>
      </c>
      <c r="M277" s="35" t="s">
        <v>1458</v>
      </c>
      <c r="N277" s="35">
        <v>0</v>
      </c>
      <c r="O277" s="35">
        <v>0</v>
      </c>
      <c r="P277" s="35">
        <v>0</v>
      </c>
      <c r="Q277" s="35">
        <v>0</v>
      </c>
      <c r="R277" s="35">
        <v>0</v>
      </c>
      <c r="S277" s="35">
        <v>0</v>
      </c>
      <c r="T277" s="35">
        <v>0</v>
      </c>
      <c r="U277" s="35">
        <v>0</v>
      </c>
      <c r="V277" s="35">
        <v>0</v>
      </c>
      <c r="W277" s="35">
        <v>606</v>
      </c>
      <c r="X277" s="35">
        <v>972</v>
      </c>
      <c r="Y277" s="35">
        <v>0</v>
      </c>
      <c r="Z277" s="35">
        <v>0</v>
      </c>
      <c r="AA277" s="35">
        <v>0</v>
      </c>
      <c r="AB277" s="35">
        <v>0</v>
      </c>
      <c r="AC277" s="35">
        <v>19</v>
      </c>
      <c r="AD277" s="35">
        <v>0</v>
      </c>
      <c r="AE277" s="35">
        <v>0</v>
      </c>
      <c r="AF277" s="35">
        <v>0</v>
      </c>
      <c r="AG277" s="35">
        <v>152</v>
      </c>
      <c r="AJ277" s="35">
        <v>0</v>
      </c>
      <c r="AK277" s="35">
        <v>0</v>
      </c>
      <c r="AL277" s="35">
        <v>0</v>
      </c>
      <c r="AM277" s="35">
        <v>0</v>
      </c>
      <c r="AN277" s="35">
        <v>0</v>
      </c>
      <c r="AO277" s="35">
        <v>0</v>
      </c>
      <c r="AP277" s="35">
        <f t="shared" si="16"/>
        <v>0</v>
      </c>
      <c r="AQ277" s="35">
        <f t="shared" si="17"/>
        <v>1955</v>
      </c>
      <c r="AR277" s="35">
        <f t="shared" si="19"/>
        <v>43</v>
      </c>
      <c r="AT277" s="35">
        <f t="shared" si="20"/>
        <v>244</v>
      </c>
      <c r="AU277" s="35">
        <v>543029952</v>
      </c>
      <c r="AV277" s="35">
        <v>118580361</v>
      </c>
      <c r="AW277" s="35">
        <v>661610313</v>
      </c>
      <c r="AX277" s="35">
        <v>4352699.4276315793</v>
      </c>
      <c r="AY277" s="35" t="s">
        <v>615</v>
      </c>
      <c r="AZ277" s="35" t="str">
        <f t="shared" si="18"/>
        <v>USULAN</v>
      </c>
    </row>
    <row r="278" spans="1:54">
      <c r="A278" s="124">
        <v>346</v>
      </c>
      <c r="B278" s="35" t="s">
        <v>360</v>
      </c>
      <c r="C278" s="35" t="s">
        <v>1718</v>
      </c>
      <c r="D278" s="35" t="s">
        <v>1131</v>
      </c>
      <c r="E278" s="35" t="s">
        <v>1131</v>
      </c>
      <c r="F278" s="35" t="s">
        <v>1131</v>
      </c>
      <c r="G278" s="35" t="s">
        <v>1131</v>
      </c>
      <c r="J278" s="124" t="str">
        <f>IFERROR(VLOOKUP(M278,'Tabel Reporting SAP'!O:AF,18,0),"")</f>
        <v/>
      </c>
      <c r="K278" s="35" t="s">
        <v>10</v>
      </c>
      <c r="L278" s="35" t="s">
        <v>303</v>
      </c>
      <c r="M278" s="35" t="s">
        <v>1476</v>
      </c>
      <c r="N278" s="35">
        <v>0</v>
      </c>
      <c r="O278" s="35">
        <v>0</v>
      </c>
      <c r="P278" s="35">
        <v>0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0</v>
      </c>
      <c r="X278" s="35">
        <v>0</v>
      </c>
      <c r="Y278" s="35">
        <v>0</v>
      </c>
      <c r="Z278" s="35">
        <v>0</v>
      </c>
      <c r="AA278" s="35">
        <v>361</v>
      </c>
      <c r="AB278" s="35">
        <v>0</v>
      </c>
      <c r="AC278" s="35">
        <v>2</v>
      </c>
      <c r="AD278" s="35">
        <v>0</v>
      </c>
      <c r="AE278" s="35">
        <v>0</v>
      </c>
      <c r="AF278" s="35">
        <v>0</v>
      </c>
      <c r="AG278" s="35">
        <v>16</v>
      </c>
      <c r="AJ278" s="35">
        <v>0</v>
      </c>
      <c r="AK278" s="35">
        <v>0</v>
      </c>
      <c r="AL278" s="35">
        <v>0</v>
      </c>
      <c r="AM278" s="35">
        <v>0</v>
      </c>
      <c r="AN278" s="35">
        <v>0</v>
      </c>
      <c r="AO278" s="35">
        <v>0</v>
      </c>
      <c r="AP278" s="35">
        <f t="shared" si="16"/>
        <v>0</v>
      </c>
      <c r="AQ278" s="35">
        <f t="shared" si="17"/>
        <v>1578</v>
      </c>
      <c r="AR278" s="35">
        <v>8</v>
      </c>
      <c r="AS278" s="35">
        <v>0</v>
      </c>
      <c r="AT278" s="35">
        <v>41.300000000000004</v>
      </c>
      <c r="AU278" s="35">
        <v>27997010</v>
      </c>
      <c r="AV278" s="35">
        <v>4723082</v>
      </c>
      <c r="AW278" s="35">
        <v>32720092</v>
      </c>
      <c r="AX278" s="35">
        <v>2045005.75</v>
      </c>
      <c r="AY278" s="35" t="s">
        <v>615</v>
      </c>
      <c r="AZ278" s="35" t="str">
        <f t="shared" si="18"/>
        <v>DONE DRM</v>
      </c>
      <c r="BA278" s="131">
        <v>44651</v>
      </c>
      <c r="BB278" s="131">
        <v>44711</v>
      </c>
    </row>
    <row r="279" spans="1:54">
      <c r="A279" s="124">
        <v>346</v>
      </c>
      <c r="B279" s="3" t="s">
        <v>1719</v>
      </c>
      <c r="C279" s="132" t="s">
        <v>1720</v>
      </c>
      <c r="D279" s="3" t="s">
        <v>1721</v>
      </c>
      <c r="E279" s="3" t="s">
        <v>1722</v>
      </c>
      <c r="F279" s="3" t="s">
        <v>1739</v>
      </c>
      <c r="G279" s="6">
        <v>217651597</v>
      </c>
      <c r="H279" s="3" t="s">
        <v>1747</v>
      </c>
      <c r="J279" s="124" t="str">
        <f>IFERROR(VLOOKUP(M279,'Tabel Reporting SAP'!O:AF,18,0),"")</f>
        <v/>
      </c>
      <c r="K279" s="3" t="s">
        <v>16</v>
      </c>
      <c r="L279" s="3" t="s">
        <v>1713</v>
      </c>
      <c r="M279" s="3" t="s">
        <v>1684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767</v>
      </c>
      <c r="X279" s="35">
        <v>1571</v>
      </c>
      <c r="Y279" s="35">
        <v>0</v>
      </c>
      <c r="Z279" s="35">
        <v>0</v>
      </c>
      <c r="AA279" s="35">
        <v>0</v>
      </c>
      <c r="AB279" s="35">
        <v>0</v>
      </c>
      <c r="AC279" s="132">
        <v>1</v>
      </c>
      <c r="AD279" s="35">
        <v>0</v>
      </c>
      <c r="AE279" s="35">
        <v>0</v>
      </c>
      <c r="AF279" s="35">
        <v>0</v>
      </c>
      <c r="AG279" s="132">
        <v>8</v>
      </c>
      <c r="AJ279" s="35">
        <v>0</v>
      </c>
      <c r="AK279" s="35">
        <v>0</v>
      </c>
      <c r="AL279" s="35">
        <v>0</v>
      </c>
      <c r="AM279" s="35">
        <v>0</v>
      </c>
      <c r="AN279" s="35">
        <v>0</v>
      </c>
      <c r="AO279" s="35">
        <v>0</v>
      </c>
      <c r="AP279" s="35">
        <f t="shared" si="16"/>
        <v>0</v>
      </c>
      <c r="AQ279" s="35">
        <f t="shared" si="17"/>
        <v>361</v>
      </c>
      <c r="AR279" s="35">
        <v>57</v>
      </c>
      <c r="AS279" s="35">
        <v>0</v>
      </c>
      <c r="AT279" s="35">
        <v>322</v>
      </c>
      <c r="AU279" s="35">
        <v>91413671</v>
      </c>
      <c r="AV279" s="133">
        <v>126237926</v>
      </c>
      <c r="AW279" s="6">
        <v>217651597</v>
      </c>
      <c r="AX279" s="35">
        <f>SUM(AW279/AG279)</f>
        <v>27206449.625</v>
      </c>
      <c r="AY279" s="35" t="s">
        <v>615</v>
      </c>
      <c r="AZ279" s="35" t="str">
        <f t="shared" si="18"/>
        <v>PELIMPAHAN</v>
      </c>
      <c r="BA279" s="131">
        <v>44633</v>
      </c>
      <c r="BB279" s="131">
        <v>44693</v>
      </c>
    </row>
    <row r="280" spans="1:54">
      <c r="A280" s="124">
        <v>347</v>
      </c>
      <c r="B280" s="35" t="s">
        <v>360</v>
      </c>
      <c r="C280" s="35" t="s">
        <v>1718</v>
      </c>
      <c r="D280" s="35" t="s">
        <v>1131</v>
      </c>
      <c r="E280" s="35" t="s">
        <v>1131</v>
      </c>
      <c r="F280" s="35" t="s">
        <v>1131</v>
      </c>
      <c r="G280" s="35" t="s">
        <v>1131</v>
      </c>
      <c r="J280" s="124" t="str">
        <f>IFERROR(VLOOKUP(M280,'Tabel Reporting SAP'!O:AF,18,0),"")</f>
        <v/>
      </c>
      <c r="K280" s="35" t="s">
        <v>10</v>
      </c>
      <c r="L280" s="35" t="s">
        <v>303</v>
      </c>
      <c r="M280" s="35" t="s">
        <v>1477</v>
      </c>
      <c r="N280" s="35">
        <v>0</v>
      </c>
      <c r="O280" s="35">
        <v>0</v>
      </c>
      <c r="P280" s="35">
        <v>0</v>
      </c>
      <c r="Q280" s="35">
        <v>0</v>
      </c>
      <c r="R280" s="35">
        <v>0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361</v>
      </c>
      <c r="AB280" s="35">
        <v>0</v>
      </c>
      <c r="AC280" s="35">
        <v>2</v>
      </c>
      <c r="AD280" s="35">
        <v>0</v>
      </c>
      <c r="AE280" s="35">
        <v>0</v>
      </c>
      <c r="AF280" s="35">
        <v>0</v>
      </c>
      <c r="AG280" s="35">
        <v>16</v>
      </c>
      <c r="AJ280" s="35">
        <v>0</v>
      </c>
      <c r="AK280" s="35">
        <v>0</v>
      </c>
      <c r="AL280" s="35">
        <v>0</v>
      </c>
      <c r="AM280" s="35">
        <v>0</v>
      </c>
      <c r="AN280" s="35">
        <v>0</v>
      </c>
      <c r="AO280" s="35">
        <v>0</v>
      </c>
      <c r="AP280" s="35">
        <f t="shared" si="16"/>
        <v>0</v>
      </c>
      <c r="AQ280" s="35">
        <f t="shared" si="17"/>
        <v>2338</v>
      </c>
      <c r="AR280" s="35">
        <v>2</v>
      </c>
      <c r="AS280" s="35">
        <v>0</v>
      </c>
      <c r="AT280" s="35">
        <v>125</v>
      </c>
      <c r="AU280" s="35">
        <v>30073390</v>
      </c>
      <c r="AV280" s="35">
        <v>7399631</v>
      </c>
      <c r="AW280" s="35">
        <v>37473021</v>
      </c>
      <c r="AX280" s="35">
        <v>2342063.8125</v>
      </c>
      <c r="AY280" s="35" t="s">
        <v>615</v>
      </c>
      <c r="AZ280" s="35" t="str">
        <f t="shared" si="18"/>
        <v>DONE DRM</v>
      </c>
      <c r="BA280" s="131">
        <v>44651</v>
      </c>
      <c r="BB280" s="131">
        <v>44711</v>
      </c>
    </row>
    <row r="281" spans="1:54">
      <c r="A281" s="124">
        <v>347</v>
      </c>
      <c r="B281" s="3" t="s">
        <v>1719</v>
      </c>
      <c r="C281" s="132" t="s">
        <v>1720</v>
      </c>
      <c r="D281" s="3" t="s">
        <v>1721</v>
      </c>
      <c r="E281" s="3" t="s">
        <v>1722</v>
      </c>
      <c r="F281" s="3" t="s">
        <v>1739</v>
      </c>
      <c r="G281" s="6">
        <v>18822959</v>
      </c>
      <c r="H281" s="3" t="s">
        <v>1748</v>
      </c>
      <c r="J281" s="124" t="str">
        <f>IFERROR(VLOOKUP(M281,'Tabel Reporting SAP'!O:AF,18,0),"")</f>
        <v/>
      </c>
      <c r="K281" s="3" t="s">
        <v>16</v>
      </c>
      <c r="L281" s="3" t="s">
        <v>1713</v>
      </c>
      <c r="M281" s="3" t="s">
        <v>1685</v>
      </c>
      <c r="N281" s="35">
        <v>0</v>
      </c>
      <c r="O281" s="35">
        <v>0</v>
      </c>
      <c r="P281" s="35">
        <v>0</v>
      </c>
      <c r="Q281" s="35">
        <v>0</v>
      </c>
      <c r="R281" s="35">
        <v>0</v>
      </c>
      <c r="S281" s="35">
        <v>0</v>
      </c>
      <c r="T281" s="35">
        <v>0</v>
      </c>
      <c r="U281" s="35">
        <v>0</v>
      </c>
      <c r="V281" s="35">
        <v>0</v>
      </c>
      <c r="W281" s="35">
        <f ca="1">RANDBETWEEN(500,1000)</f>
        <v>910</v>
      </c>
      <c r="X281" s="35">
        <f ca="1">RANDBETWEEN(500,2000)</f>
        <v>1271</v>
      </c>
      <c r="Y281" s="35">
        <v>0</v>
      </c>
      <c r="Z281" s="35">
        <v>0</v>
      </c>
      <c r="AA281" s="35">
        <v>0</v>
      </c>
      <c r="AB281" s="35">
        <v>0</v>
      </c>
      <c r="AC281" s="132">
        <v>1</v>
      </c>
      <c r="AD281" s="35">
        <v>0</v>
      </c>
      <c r="AE281" s="35">
        <v>0</v>
      </c>
      <c r="AF281" s="35">
        <v>0</v>
      </c>
      <c r="AG281" s="132">
        <f>AC281*8</f>
        <v>8</v>
      </c>
      <c r="AJ281" s="35">
        <v>0</v>
      </c>
      <c r="AK281" s="35">
        <v>0</v>
      </c>
      <c r="AL281" s="35">
        <v>0</v>
      </c>
      <c r="AM281" s="35">
        <v>0</v>
      </c>
      <c r="AN281" s="35">
        <v>0</v>
      </c>
      <c r="AO281" s="35">
        <v>0</v>
      </c>
      <c r="AP281" s="35">
        <f t="shared" si="16"/>
        <v>0</v>
      </c>
      <c r="AQ281" s="35">
        <f t="shared" si="17"/>
        <v>361</v>
      </c>
      <c r="AR281" s="35">
        <v>51</v>
      </c>
      <c r="AS281" s="35">
        <v>0</v>
      </c>
      <c r="AT281" s="35">
        <v>292</v>
      </c>
      <c r="AU281" s="35">
        <v>7905643</v>
      </c>
      <c r="AV281" s="133">
        <v>10917316</v>
      </c>
      <c r="AW281" s="6">
        <v>18822959</v>
      </c>
      <c r="AX281" s="35">
        <f>SUM(AW281/AG281)</f>
        <v>2352869.875</v>
      </c>
      <c r="AY281" s="35" t="s">
        <v>615</v>
      </c>
      <c r="AZ281" s="35" t="str">
        <f t="shared" si="18"/>
        <v>PELIMPAHAN</v>
      </c>
      <c r="BA281" s="131">
        <v>44640</v>
      </c>
      <c r="BB281" s="131">
        <v>44700</v>
      </c>
    </row>
    <row r="282" spans="1:54">
      <c r="A282" s="124">
        <v>348</v>
      </c>
      <c r="B282" s="3" t="s">
        <v>1719</v>
      </c>
      <c r="C282" s="132" t="s">
        <v>1720</v>
      </c>
      <c r="D282" s="3" t="s">
        <v>1721</v>
      </c>
      <c r="E282" s="3" t="s">
        <v>1722</v>
      </c>
      <c r="F282" s="3" t="s">
        <v>1739</v>
      </c>
      <c r="G282" s="6">
        <v>5034471</v>
      </c>
      <c r="H282" s="3" t="s">
        <v>1748</v>
      </c>
      <c r="J282" s="124" t="str">
        <f>IFERROR(VLOOKUP(M282,'Tabel Reporting SAP'!O:AF,18,0),"")</f>
        <v/>
      </c>
      <c r="K282" s="3" t="s">
        <v>16</v>
      </c>
      <c r="L282" s="3" t="s">
        <v>1095</v>
      </c>
      <c r="M282" s="3" t="s">
        <v>1686</v>
      </c>
      <c r="N282" s="35">
        <v>0</v>
      </c>
      <c r="O282" s="35">
        <v>0</v>
      </c>
      <c r="P282" s="35">
        <v>0</v>
      </c>
      <c r="Q282" s="35">
        <v>0</v>
      </c>
      <c r="R282" s="35">
        <v>0</v>
      </c>
      <c r="S282" s="35">
        <v>0</v>
      </c>
      <c r="T282" s="35">
        <v>0</v>
      </c>
      <c r="U282" s="35">
        <v>0</v>
      </c>
      <c r="V282" s="35">
        <v>0</v>
      </c>
      <c r="W282" s="35">
        <f ca="1">RANDBETWEEN(500,1000)</f>
        <v>981</v>
      </c>
      <c r="X282" s="35">
        <f ca="1">RANDBETWEEN(500,2000)</f>
        <v>1983</v>
      </c>
      <c r="Y282" s="35">
        <v>0</v>
      </c>
      <c r="Z282" s="35">
        <v>0</v>
      </c>
      <c r="AA282" s="35">
        <v>0</v>
      </c>
      <c r="AB282" s="35">
        <v>0</v>
      </c>
      <c r="AC282" s="132">
        <v>1</v>
      </c>
      <c r="AD282" s="35">
        <v>0</v>
      </c>
      <c r="AE282" s="35">
        <v>0</v>
      </c>
      <c r="AF282" s="35">
        <v>0</v>
      </c>
      <c r="AG282" s="132">
        <f>AC282*8</f>
        <v>8</v>
      </c>
      <c r="AJ282" s="35">
        <v>0</v>
      </c>
      <c r="AK282" s="35">
        <v>0</v>
      </c>
      <c r="AL282" s="35">
        <v>0</v>
      </c>
      <c r="AM282" s="35">
        <v>0</v>
      </c>
      <c r="AN282" s="35">
        <v>0</v>
      </c>
      <c r="AO282" s="35">
        <v>0</v>
      </c>
      <c r="AP282" s="35">
        <f t="shared" si="16"/>
        <v>0</v>
      </c>
      <c r="AQ282" s="35">
        <f t="shared" ca="1" si="17"/>
        <v>2181</v>
      </c>
      <c r="AR282" s="35">
        <v>36</v>
      </c>
      <c r="AS282" s="35">
        <v>0</v>
      </c>
      <c r="AT282" s="35">
        <v>208</v>
      </c>
      <c r="AU282" s="35">
        <v>2114478</v>
      </c>
      <c r="AV282" s="133">
        <v>2919993</v>
      </c>
      <c r="AW282" s="6">
        <v>5034471</v>
      </c>
      <c r="AX282" s="35">
        <f>SUM(AW282/AG282)</f>
        <v>629308.875</v>
      </c>
      <c r="AY282" s="35" t="s">
        <v>615</v>
      </c>
      <c r="AZ282" s="35" t="str">
        <f t="shared" si="18"/>
        <v>PELIMPAHAN</v>
      </c>
      <c r="BA282" s="131">
        <v>44614</v>
      </c>
      <c r="BB282" s="131">
        <v>44674</v>
      </c>
    </row>
    <row r="283" spans="1:54">
      <c r="A283" s="124">
        <v>348</v>
      </c>
      <c r="B283" s="35" t="s">
        <v>360</v>
      </c>
      <c r="C283" s="35" t="s">
        <v>1718</v>
      </c>
      <c r="D283" s="35" t="s">
        <v>1131</v>
      </c>
      <c r="E283" s="35" t="s">
        <v>1131</v>
      </c>
      <c r="F283" s="35" t="s">
        <v>1131</v>
      </c>
      <c r="G283" s="35" t="s">
        <v>1131</v>
      </c>
      <c r="J283" s="124" t="str">
        <f>IFERROR(VLOOKUP(M283,'Tabel Reporting SAP'!O:AF,18,0),"")</f>
        <v/>
      </c>
      <c r="K283" s="35" t="s">
        <v>10</v>
      </c>
      <c r="L283" s="35" t="s">
        <v>303</v>
      </c>
      <c r="M283" s="35" t="s">
        <v>1478</v>
      </c>
      <c r="N283" s="35">
        <v>0</v>
      </c>
      <c r="O283" s="35">
        <v>0</v>
      </c>
      <c r="P283" s="35">
        <v>0</v>
      </c>
      <c r="Q283" s="35">
        <v>0</v>
      </c>
      <c r="R283" s="35">
        <v>0</v>
      </c>
      <c r="S283" s="35">
        <v>0</v>
      </c>
      <c r="T283" s="35">
        <v>0</v>
      </c>
      <c r="U283" s="35">
        <v>0</v>
      </c>
      <c r="V283" s="35">
        <v>0</v>
      </c>
      <c r="W283" s="35">
        <v>0</v>
      </c>
      <c r="X283" s="35">
        <v>0</v>
      </c>
      <c r="Y283" s="35">
        <v>0</v>
      </c>
      <c r="Z283" s="35">
        <v>0</v>
      </c>
      <c r="AA283" s="35">
        <v>361</v>
      </c>
      <c r="AB283" s="35">
        <v>0</v>
      </c>
      <c r="AC283" s="35">
        <v>4</v>
      </c>
      <c r="AD283" s="35">
        <v>0</v>
      </c>
      <c r="AE283" s="35">
        <v>0</v>
      </c>
      <c r="AF283" s="35">
        <v>0</v>
      </c>
      <c r="AG283" s="35">
        <v>32</v>
      </c>
      <c r="AJ283" s="35">
        <v>0</v>
      </c>
      <c r="AK283" s="35">
        <v>0</v>
      </c>
      <c r="AL283" s="35">
        <v>0</v>
      </c>
      <c r="AM283" s="35">
        <v>0</v>
      </c>
      <c r="AN283" s="35">
        <v>0</v>
      </c>
      <c r="AO283" s="35">
        <v>0</v>
      </c>
      <c r="AP283" s="35">
        <f t="shared" si="16"/>
        <v>0</v>
      </c>
      <c r="AQ283" s="35">
        <f t="shared" ca="1" si="17"/>
        <v>2964</v>
      </c>
      <c r="AR283" s="35">
        <v>11</v>
      </c>
      <c r="AS283" s="35">
        <v>0</v>
      </c>
      <c r="AT283" s="35">
        <v>57.7</v>
      </c>
      <c r="AU283" s="35">
        <v>41222841</v>
      </c>
      <c r="AV283" s="35">
        <v>7184604</v>
      </c>
      <c r="AW283" s="35">
        <v>48407445</v>
      </c>
      <c r="AX283" s="35">
        <v>1512732.65625</v>
      </c>
      <c r="AY283" s="35" t="s">
        <v>615</v>
      </c>
      <c r="AZ283" s="35" t="str">
        <f t="shared" si="18"/>
        <v>DONE DRM</v>
      </c>
      <c r="BA283" s="131">
        <v>44651</v>
      </c>
      <c r="BB283" s="131">
        <v>44711</v>
      </c>
    </row>
    <row r="284" spans="1:54">
      <c r="A284" s="124">
        <v>349</v>
      </c>
      <c r="B284" s="3" t="s">
        <v>1719</v>
      </c>
      <c r="C284" s="132" t="s">
        <v>1720</v>
      </c>
      <c r="D284" s="3" t="s">
        <v>1723</v>
      </c>
      <c r="E284" s="3" t="s">
        <v>1724</v>
      </c>
      <c r="F284" s="3" t="s">
        <v>1740</v>
      </c>
      <c r="G284" s="6">
        <v>32125587</v>
      </c>
      <c r="H284" s="3" t="s">
        <v>1748</v>
      </c>
      <c r="J284" s="124" t="str">
        <f>IFERROR(VLOOKUP(M284,'Tabel Reporting SAP'!O:AF,18,0),"")</f>
        <v/>
      </c>
      <c r="K284" s="3" t="s">
        <v>13</v>
      </c>
      <c r="L284" s="3" t="s">
        <v>1714</v>
      </c>
      <c r="M284" s="3" t="s">
        <v>1687</v>
      </c>
      <c r="N284" s="35">
        <v>0</v>
      </c>
      <c r="O284" s="35">
        <v>0</v>
      </c>
      <c r="P284" s="35">
        <v>0</v>
      </c>
      <c r="Q284" s="35">
        <v>0</v>
      </c>
      <c r="R284" s="35">
        <v>0</v>
      </c>
      <c r="S284" s="35">
        <v>0</v>
      </c>
      <c r="T284" s="35">
        <v>0</v>
      </c>
      <c r="U284" s="35">
        <v>0</v>
      </c>
      <c r="V284" s="35">
        <v>0</v>
      </c>
      <c r="W284" s="35">
        <f t="shared" ref="W284:W290" ca="1" si="21">RANDBETWEEN(500,1000)</f>
        <v>828</v>
      </c>
      <c r="X284" s="35">
        <f t="shared" ref="X284:X290" ca="1" si="22">RANDBETWEEN(500,2000)</f>
        <v>1624</v>
      </c>
      <c r="Y284" s="35">
        <v>0</v>
      </c>
      <c r="Z284" s="35">
        <v>0</v>
      </c>
      <c r="AA284" s="35">
        <v>0</v>
      </c>
      <c r="AB284" s="35">
        <v>0</v>
      </c>
      <c r="AC284" s="132">
        <v>2</v>
      </c>
      <c r="AD284" s="35">
        <v>0</v>
      </c>
      <c r="AE284" s="35">
        <v>0</v>
      </c>
      <c r="AF284" s="35">
        <v>0</v>
      </c>
      <c r="AG284" s="132">
        <f t="shared" ref="AG284:AG290" si="23">AC284*8</f>
        <v>16</v>
      </c>
      <c r="AJ284" s="35">
        <v>0</v>
      </c>
      <c r="AK284" s="35">
        <v>0</v>
      </c>
      <c r="AL284" s="35">
        <v>0</v>
      </c>
      <c r="AM284" s="35">
        <v>0</v>
      </c>
      <c r="AN284" s="35">
        <v>0</v>
      </c>
      <c r="AO284" s="35">
        <v>0</v>
      </c>
      <c r="AP284" s="35">
        <f t="shared" si="16"/>
        <v>0</v>
      </c>
      <c r="AQ284" s="35">
        <f t="shared" si="17"/>
        <v>361</v>
      </c>
      <c r="AR284" s="35">
        <v>53</v>
      </c>
      <c r="AS284" s="35">
        <v>0</v>
      </c>
      <c r="AT284" s="35">
        <v>301</v>
      </c>
      <c r="AU284" s="35">
        <v>13492747</v>
      </c>
      <c r="AV284" s="133">
        <v>18632840</v>
      </c>
      <c r="AW284" s="6">
        <v>32125587</v>
      </c>
      <c r="AX284" s="35">
        <f t="shared" ref="AX284:AX290" si="24">SUM(AW284/AG284)</f>
        <v>2007849.1875</v>
      </c>
      <c r="AY284" s="35" t="s">
        <v>615</v>
      </c>
      <c r="AZ284" s="35" t="str">
        <f t="shared" si="18"/>
        <v>PELIMPAHAN</v>
      </c>
      <c r="BA284" s="131">
        <v>44650</v>
      </c>
      <c r="BB284" s="131">
        <v>44710</v>
      </c>
    </row>
    <row r="285" spans="1:54">
      <c r="A285" s="124">
        <v>350</v>
      </c>
      <c r="B285" s="3" t="s">
        <v>1719</v>
      </c>
      <c r="C285" s="132" t="s">
        <v>1720</v>
      </c>
      <c r="D285" s="3" t="s">
        <v>1725</v>
      </c>
      <c r="E285" s="3" t="s">
        <v>1726</v>
      </c>
      <c r="F285" s="3" t="s">
        <v>1741</v>
      </c>
      <c r="G285" s="6">
        <v>48200294</v>
      </c>
      <c r="H285" s="3" t="s">
        <v>1749</v>
      </c>
      <c r="J285" s="124" t="str">
        <f>IFERROR(VLOOKUP(M285,'Tabel Reporting SAP'!O:AF,18,0),"")</f>
        <v/>
      </c>
      <c r="K285" s="3" t="s">
        <v>12</v>
      </c>
      <c r="L285" s="3" t="s">
        <v>12</v>
      </c>
      <c r="M285" s="3" t="s">
        <v>1688</v>
      </c>
      <c r="N285" s="35">
        <v>0</v>
      </c>
      <c r="O285" s="35">
        <v>0</v>
      </c>
      <c r="P285" s="35">
        <v>0</v>
      </c>
      <c r="Q285" s="35">
        <v>0</v>
      </c>
      <c r="R285" s="35">
        <v>0</v>
      </c>
      <c r="S285" s="35">
        <v>0</v>
      </c>
      <c r="T285" s="35">
        <v>0</v>
      </c>
      <c r="U285" s="35">
        <v>0</v>
      </c>
      <c r="V285" s="35">
        <v>0</v>
      </c>
      <c r="W285" s="35">
        <f t="shared" ca="1" si="21"/>
        <v>668</v>
      </c>
      <c r="X285" s="35">
        <f t="shared" ca="1" si="22"/>
        <v>1382</v>
      </c>
      <c r="Y285" s="35">
        <v>0</v>
      </c>
      <c r="Z285" s="35">
        <v>0</v>
      </c>
      <c r="AA285" s="35">
        <v>0</v>
      </c>
      <c r="AB285" s="35">
        <v>0</v>
      </c>
      <c r="AC285" s="132">
        <v>3</v>
      </c>
      <c r="AD285" s="35">
        <v>0</v>
      </c>
      <c r="AE285" s="35">
        <v>0</v>
      </c>
      <c r="AF285" s="35">
        <v>0</v>
      </c>
      <c r="AG285" s="132">
        <f t="shared" si="23"/>
        <v>24</v>
      </c>
      <c r="AJ285" s="35">
        <v>0</v>
      </c>
      <c r="AK285" s="35">
        <v>0</v>
      </c>
      <c r="AL285" s="35">
        <v>0</v>
      </c>
      <c r="AM285" s="35">
        <v>0</v>
      </c>
      <c r="AN285" s="35">
        <v>0</v>
      </c>
      <c r="AO285" s="35">
        <v>0</v>
      </c>
      <c r="AP285" s="35">
        <f t="shared" si="16"/>
        <v>0</v>
      </c>
      <c r="AQ285" s="35">
        <f t="shared" ca="1" si="17"/>
        <v>2452</v>
      </c>
      <c r="AR285" s="35">
        <v>40</v>
      </c>
      <c r="AS285" s="35">
        <v>0</v>
      </c>
      <c r="AT285" s="35">
        <v>226</v>
      </c>
      <c r="AU285" s="35">
        <v>20244124</v>
      </c>
      <c r="AV285" s="133">
        <v>27956170</v>
      </c>
      <c r="AW285" s="6">
        <v>48200294</v>
      </c>
      <c r="AX285" s="35">
        <f t="shared" si="24"/>
        <v>2008345.5833333333</v>
      </c>
      <c r="AY285" s="35" t="s">
        <v>615</v>
      </c>
      <c r="AZ285" s="35" t="str">
        <f t="shared" si="18"/>
        <v>PELIMPAHAN</v>
      </c>
      <c r="BA285" s="131">
        <v>44597</v>
      </c>
      <c r="BB285" s="131">
        <v>44657</v>
      </c>
    </row>
    <row r="286" spans="1:54">
      <c r="A286" s="124">
        <v>351</v>
      </c>
      <c r="B286" s="3" t="s">
        <v>1719</v>
      </c>
      <c r="C286" s="132" t="s">
        <v>1720</v>
      </c>
      <c r="D286" s="3" t="s">
        <v>1725</v>
      </c>
      <c r="E286" s="3" t="s">
        <v>1726</v>
      </c>
      <c r="F286" s="3" t="s">
        <v>1741</v>
      </c>
      <c r="G286" s="6">
        <v>57163202</v>
      </c>
      <c r="H286" s="3" t="s">
        <v>1749</v>
      </c>
      <c r="J286" s="124" t="str">
        <f>IFERROR(VLOOKUP(M286,'Tabel Reporting SAP'!O:AF,18,0),"")</f>
        <v/>
      </c>
      <c r="K286" s="3" t="s">
        <v>12</v>
      </c>
      <c r="L286" s="3" t="s">
        <v>1715</v>
      </c>
      <c r="M286" s="3" t="s">
        <v>1689</v>
      </c>
      <c r="N286" s="35">
        <v>0</v>
      </c>
      <c r="O286" s="35">
        <v>0</v>
      </c>
      <c r="P286" s="35">
        <v>0</v>
      </c>
      <c r="Q286" s="35">
        <v>0</v>
      </c>
      <c r="R286" s="35">
        <v>0</v>
      </c>
      <c r="S286" s="35">
        <v>0</v>
      </c>
      <c r="T286" s="35">
        <v>0</v>
      </c>
      <c r="U286" s="35">
        <v>0</v>
      </c>
      <c r="V286" s="35">
        <v>0</v>
      </c>
      <c r="W286" s="35">
        <f t="shared" ca="1" si="21"/>
        <v>996</v>
      </c>
      <c r="X286" s="35">
        <f t="shared" ca="1" si="22"/>
        <v>562</v>
      </c>
      <c r="Y286" s="35">
        <v>0</v>
      </c>
      <c r="Z286" s="35">
        <v>0</v>
      </c>
      <c r="AA286" s="35">
        <v>0</v>
      </c>
      <c r="AB286" s="35">
        <v>0</v>
      </c>
      <c r="AC286" s="132">
        <v>2</v>
      </c>
      <c r="AD286" s="35">
        <v>0</v>
      </c>
      <c r="AE286" s="35">
        <v>0</v>
      </c>
      <c r="AF286" s="35">
        <v>0</v>
      </c>
      <c r="AG286" s="132">
        <f t="shared" si="23"/>
        <v>16</v>
      </c>
      <c r="AJ286" s="35">
        <v>0</v>
      </c>
      <c r="AK286" s="35">
        <v>0</v>
      </c>
      <c r="AL286" s="35">
        <v>0</v>
      </c>
      <c r="AM286" s="35">
        <v>0</v>
      </c>
      <c r="AN286" s="35">
        <v>0</v>
      </c>
      <c r="AO286" s="35">
        <v>0</v>
      </c>
      <c r="AP286" s="35">
        <f t="shared" si="16"/>
        <v>0</v>
      </c>
      <c r="AQ286" s="35">
        <f t="shared" ca="1" si="17"/>
        <v>2050</v>
      </c>
      <c r="AR286" s="35">
        <v>54</v>
      </c>
      <c r="AS286" s="35">
        <v>0</v>
      </c>
      <c r="AT286" s="35">
        <v>309</v>
      </c>
      <c r="AU286" s="35">
        <v>24008545</v>
      </c>
      <c r="AV286" s="133">
        <v>33154657</v>
      </c>
      <c r="AW286" s="6">
        <v>57163202</v>
      </c>
      <c r="AX286" s="35">
        <f t="shared" si="24"/>
        <v>3572700.125</v>
      </c>
      <c r="AY286" s="35" t="s">
        <v>615</v>
      </c>
      <c r="AZ286" s="35" t="str">
        <f t="shared" si="18"/>
        <v>PELIMPAHAN</v>
      </c>
      <c r="BA286" s="131">
        <v>44640</v>
      </c>
      <c r="BB286" s="131">
        <v>44700</v>
      </c>
    </row>
    <row r="287" spans="1:54">
      <c r="A287" s="124">
        <v>352</v>
      </c>
      <c r="B287" s="3" t="s">
        <v>1719</v>
      </c>
      <c r="C287" s="132" t="s">
        <v>1720</v>
      </c>
      <c r="D287" s="3" t="s">
        <v>1725</v>
      </c>
      <c r="E287" s="3" t="s">
        <v>1726</v>
      </c>
      <c r="F287" s="3" t="s">
        <v>1741</v>
      </c>
      <c r="G287" s="6">
        <v>68904065</v>
      </c>
      <c r="H287" s="3" t="s">
        <v>1749</v>
      </c>
      <c r="J287" s="124" t="str">
        <f>IFERROR(VLOOKUP(M287,'Tabel Reporting SAP'!O:AF,18,0),"")</f>
        <v/>
      </c>
      <c r="K287" s="3" t="s">
        <v>12</v>
      </c>
      <c r="L287" s="3" t="s">
        <v>1716</v>
      </c>
      <c r="M287" s="3" t="s">
        <v>1690</v>
      </c>
      <c r="N287" s="35">
        <v>0</v>
      </c>
      <c r="O287" s="35">
        <v>0</v>
      </c>
      <c r="P287" s="35">
        <v>0</v>
      </c>
      <c r="Q287" s="35">
        <v>0</v>
      </c>
      <c r="R287" s="35">
        <v>0</v>
      </c>
      <c r="S287" s="35">
        <v>0</v>
      </c>
      <c r="T287" s="35">
        <v>0</v>
      </c>
      <c r="U287" s="35">
        <v>0</v>
      </c>
      <c r="V287" s="35">
        <v>0</v>
      </c>
      <c r="W287" s="35">
        <f t="shared" ca="1" si="21"/>
        <v>977</v>
      </c>
      <c r="X287" s="35">
        <f t="shared" ca="1" si="22"/>
        <v>679</v>
      </c>
      <c r="Y287" s="35">
        <v>0</v>
      </c>
      <c r="Z287" s="35">
        <v>0</v>
      </c>
      <c r="AA287" s="35">
        <v>0</v>
      </c>
      <c r="AB287" s="35">
        <v>0</v>
      </c>
      <c r="AC287" s="132">
        <v>1</v>
      </c>
      <c r="AD287" s="35">
        <v>0</v>
      </c>
      <c r="AE287" s="35">
        <v>0</v>
      </c>
      <c r="AF287" s="35">
        <v>0</v>
      </c>
      <c r="AG287" s="132">
        <f t="shared" si="23"/>
        <v>8</v>
      </c>
      <c r="AJ287" s="35">
        <v>0</v>
      </c>
      <c r="AK287" s="35">
        <v>0</v>
      </c>
      <c r="AL287" s="35">
        <v>0</v>
      </c>
      <c r="AM287" s="35">
        <v>0</v>
      </c>
      <c r="AN287" s="35">
        <v>0</v>
      </c>
      <c r="AO287" s="35">
        <v>0</v>
      </c>
      <c r="AP287" s="35">
        <f t="shared" si="16"/>
        <v>0</v>
      </c>
      <c r="AQ287" s="35">
        <f t="shared" ca="1" si="17"/>
        <v>1558</v>
      </c>
      <c r="AR287" s="35">
        <v>47</v>
      </c>
      <c r="AS287" s="35">
        <v>0</v>
      </c>
      <c r="AT287" s="35">
        <v>270</v>
      </c>
      <c r="AU287" s="35">
        <v>28939708</v>
      </c>
      <c r="AV287" s="133">
        <v>39964357</v>
      </c>
      <c r="AW287" s="6">
        <v>68904065</v>
      </c>
      <c r="AX287" s="35">
        <f t="shared" si="24"/>
        <v>8613008.125</v>
      </c>
      <c r="AY287" s="35" t="s">
        <v>615</v>
      </c>
      <c r="AZ287" s="35" t="str">
        <f t="shared" si="18"/>
        <v>PELIMPAHAN</v>
      </c>
      <c r="BA287" s="131">
        <v>44601</v>
      </c>
      <c r="BB287" s="131">
        <v>44661</v>
      </c>
    </row>
    <row r="288" spans="1:54">
      <c r="A288" s="124">
        <v>369</v>
      </c>
      <c r="B288" s="3" t="s">
        <v>1719</v>
      </c>
      <c r="C288" s="132" t="s">
        <v>1720</v>
      </c>
      <c r="D288" s="3" t="s">
        <v>1735</v>
      </c>
      <c r="E288" s="3" t="s">
        <v>1736</v>
      </c>
      <c r="F288" s="3" t="s">
        <v>1745</v>
      </c>
      <c r="G288" s="6">
        <v>49001654</v>
      </c>
      <c r="H288" s="3" t="s">
        <v>1749</v>
      </c>
      <c r="J288" s="124" t="str">
        <f>IFERROR(VLOOKUP(M288,'Tabel Reporting SAP'!O:AF,18,0),"")</f>
        <v/>
      </c>
      <c r="K288" s="3" t="s">
        <v>12</v>
      </c>
      <c r="L288" s="3" t="s">
        <v>12</v>
      </c>
      <c r="M288" s="3" t="s">
        <v>1707</v>
      </c>
      <c r="N288" s="35">
        <v>0</v>
      </c>
      <c r="O288" s="35">
        <v>0</v>
      </c>
      <c r="P288" s="35">
        <v>0</v>
      </c>
      <c r="Q288" s="35">
        <v>0</v>
      </c>
      <c r="R288" s="35">
        <v>0</v>
      </c>
      <c r="S288" s="35">
        <v>0</v>
      </c>
      <c r="T288" s="35">
        <v>0</v>
      </c>
      <c r="U288" s="35">
        <v>0</v>
      </c>
      <c r="V288" s="35">
        <v>0</v>
      </c>
      <c r="W288" s="35">
        <f t="shared" ca="1" si="21"/>
        <v>655</v>
      </c>
      <c r="X288" s="35">
        <f t="shared" ca="1" si="22"/>
        <v>1067</v>
      </c>
      <c r="Y288" s="35">
        <v>0</v>
      </c>
      <c r="Z288" s="35">
        <v>0</v>
      </c>
      <c r="AA288" s="35">
        <v>0</v>
      </c>
      <c r="AB288" s="35">
        <v>0</v>
      </c>
      <c r="AC288" s="132">
        <v>2</v>
      </c>
      <c r="AD288" s="35">
        <v>0</v>
      </c>
      <c r="AE288" s="35">
        <v>0</v>
      </c>
      <c r="AF288" s="35">
        <v>0</v>
      </c>
      <c r="AG288" s="132">
        <f t="shared" si="23"/>
        <v>16</v>
      </c>
      <c r="AJ288" s="35">
        <v>0</v>
      </c>
      <c r="AK288" s="35">
        <v>0</v>
      </c>
      <c r="AL288" s="35">
        <v>0</v>
      </c>
      <c r="AM288" s="35">
        <v>0</v>
      </c>
      <c r="AN288" s="35">
        <v>0</v>
      </c>
      <c r="AO288" s="35">
        <v>0</v>
      </c>
      <c r="AP288" s="35">
        <f t="shared" si="16"/>
        <v>0</v>
      </c>
      <c r="AQ288" s="35">
        <f t="shared" ca="1" si="17"/>
        <v>1656</v>
      </c>
      <c r="AR288" s="35">
        <v>28</v>
      </c>
      <c r="AS288" s="35">
        <v>0</v>
      </c>
      <c r="AT288" s="35">
        <v>160</v>
      </c>
      <c r="AU288" s="35">
        <v>20580695</v>
      </c>
      <c r="AV288" s="133">
        <v>28420959</v>
      </c>
      <c r="AW288" s="6">
        <v>49001654</v>
      </c>
      <c r="AX288" s="35">
        <f t="shared" si="24"/>
        <v>3062603.375</v>
      </c>
      <c r="AY288" s="35" t="s">
        <v>615</v>
      </c>
      <c r="AZ288" s="35" t="str">
        <f t="shared" si="18"/>
        <v>PELIMPAHAN</v>
      </c>
      <c r="BA288" s="131">
        <v>44630</v>
      </c>
      <c r="BB288" s="131">
        <v>44690</v>
      </c>
    </row>
    <row r="289" spans="1:54">
      <c r="A289" s="124">
        <v>370</v>
      </c>
      <c r="B289" s="3" t="s">
        <v>1719</v>
      </c>
      <c r="C289" s="132" t="s">
        <v>1720</v>
      </c>
      <c r="D289" s="3" t="s">
        <v>1735</v>
      </c>
      <c r="E289" s="3" t="s">
        <v>1736</v>
      </c>
      <c r="F289" s="3" t="s">
        <v>1745</v>
      </c>
      <c r="G289" s="6">
        <v>66039374</v>
      </c>
      <c r="H289" s="3" t="s">
        <v>1749</v>
      </c>
      <c r="J289" s="124" t="str">
        <f>IFERROR(VLOOKUP(M289,'Tabel Reporting SAP'!O:AF,18,0),"")</f>
        <v/>
      </c>
      <c r="K289" s="3" t="s">
        <v>12</v>
      </c>
      <c r="L289" s="3" t="s">
        <v>1715</v>
      </c>
      <c r="M289" s="3" t="s">
        <v>1708</v>
      </c>
      <c r="N289" s="35">
        <v>0</v>
      </c>
      <c r="O289" s="35">
        <v>0</v>
      </c>
      <c r="P289" s="35">
        <v>0</v>
      </c>
      <c r="Q289" s="35">
        <v>0</v>
      </c>
      <c r="R289" s="35">
        <v>0</v>
      </c>
      <c r="S289" s="35">
        <v>0</v>
      </c>
      <c r="T289" s="35">
        <v>0</v>
      </c>
      <c r="U289" s="35">
        <v>0</v>
      </c>
      <c r="V289" s="35">
        <v>0</v>
      </c>
      <c r="W289" s="35">
        <f t="shared" ca="1" si="21"/>
        <v>991</v>
      </c>
      <c r="X289" s="35">
        <f t="shared" ca="1" si="22"/>
        <v>582</v>
      </c>
      <c r="Y289" s="35">
        <v>0</v>
      </c>
      <c r="Z289" s="35">
        <v>0</v>
      </c>
      <c r="AA289" s="35">
        <v>0</v>
      </c>
      <c r="AB289" s="35">
        <v>0</v>
      </c>
      <c r="AC289" s="132">
        <v>1</v>
      </c>
      <c r="AD289" s="35">
        <v>0</v>
      </c>
      <c r="AE289" s="35">
        <v>0</v>
      </c>
      <c r="AF289" s="35">
        <v>0</v>
      </c>
      <c r="AG289" s="132">
        <f t="shared" si="23"/>
        <v>8</v>
      </c>
      <c r="AJ289" s="35">
        <v>0</v>
      </c>
      <c r="AK289" s="35">
        <v>0</v>
      </c>
      <c r="AL289" s="35">
        <v>0</v>
      </c>
      <c r="AM289" s="35">
        <v>0</v>
      </c>
      <c r="AN289" s="35">
        <v>0</v>
      </c>
      <c r="AO289" s="35">
        <v>0</v>
      </c>
      <c r="AP289" s="35">
        <f t="shared" si="16"/>
        <v>0</v>
      </c>
      <c r="AQ289" s="35">
        <f t="shared" ca="1" si="17"/>
        <v>1722</v>
      </c>
      <c r="AR289" s="35">
        <v>46</v>
      </c>
      <c r="AS289" s="35">
        <v>0</v>
      </c>
      <c r="AT289" s="35">
        <v>260</v>
      </c>
      <c r="AU289" s="35">
        <v>27736538</v>
      </c>
      <c r="AV289" s="133">
        <v>38302836</v>
      </c>
      <c r="AW289" s="6">
        <v>66039374</v>
      </c>
      <c r="AX289" s="35">
        <f t="shared" si="24"/>
        <v>8254921.75</v>
      </c>
      <c r="AY289" s="35" t="s">
        <v>615</v>
      </c>
      <c r="AZ289" s="35" t="str">
        <f t="shared" si="18"/>
        <v>PELIMPAHAN</v>
      </c>
      <c r="BA289" s="131">
        <v>44593</v>
      </c>
      <c r="BB289" s="131">
        <v>44653</v>
      </c>
    </row>
    <row r="290" spans="1:54">
      <c r="A290" s="124">
        <v>371</v>
      </c>
      <c r="B290" s="3" t="s">
        <v>1719</v>
      </c>
      <c r="C290" s="132" t="s">
        <v>1720</v>
      </c>
      <c r="D290" s="3" t="s">
        <v>1735</v>
      </c>
      <c r="E290" s="3" t="s">
        <v>1736</v>
      </c>
      <c r="F290" s="3" t="s">
        <v>1745</v>
      </c>
      <c r="G290" s="6">
        <v>14216974</v>
      </c>
      <c r="H290" s="3" t="s">
        <v>1749</v>
      </c>
      <c r="J290" s="124" t="str">
        <f>IFERROR(VLOOKUP(M290,'Tabel Reporting SAP'!O:AF,18,0),"")</f>
        <v/>
      </c>
      <c r="K290" s="3" t="s">
        <v>12</v>
      </c>
      <c r="L290" s="3" t="s">
        <v>12</v>
      </c>
      <c r="M290" s="3" t="s">
        <v>1709</v>
      </c>
      <c r="N290" s="35">
        <v>0</v>
      </c>
      <c r="O290" s="35">
        <v>0</v>
      </c>
      <c r="P290" s="35">
        <v>0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f t="shared" ca="1" si="21"/>
        <v>998</v>
      </c>
      <c r="X290" s="35">
        <f t="shared" ca="1" si="22"/>
        <v>1898</v>
      </c>
      <c r="Y290" s="35">
        <v>0</v>
      </c>
      <c r="Z290" s="35">
        <v>0</v>
      </c>
      <c r="AA290" s="35">
        <v>0</v>
      </c>
      <c r="AB290" s="35">
        <v>0</v>
      </c>
      <c r="AC290" s="132">
        <v>1</v>
      </c>
      <c r="AD290" s="35">
        <v>0</v>
      </c>
      <c r="AE290" s="35">
        <v>0</v>
      </c>
      <c r="AF290" s="35">
        <v>0</v>
      </c>
      <c r="AG290" s="132">
        <f t="shared" si="23"/>
        <v>8</v>
      </c>
      <c r="AJ290" s="35">
        <v>0</v>
      </c>
      <c r="AK290" s="35">
        <v>0</v>
      </c>
      <c r="AL290" s="35">
        <v>0</v>
      </c>
      <c r="AM290" s="35">
        <v>0</v>
      </c>
      <c r="AN290" s="35">
        <v>0</v>
      </c>
      <c r="AO290" s="35">
        <v>0</v>
      </c>
      <c r="AP290" s="35">
        <f t="shared" si="16"/>
        <v>0</v>
      </c>
      <c r="AQ290" s="35">
        <f t="shared" ca="1" si="17"/>
        <v>1573</v>
      </c>
      <c r="AR290" s="35">
        <v>47</v>
      </c>
      <c r="AS290" s="35">
        <v>0</v>
      </c>
      <c r="AT290" s="35">
        <v>268</v>
      </c>
      <c r="AU290" s="35">
        <v>5971130</v>
      </c>
      <c r="AV290" s="133">
        <v>8245844</v>
      </c>
      <c r="AW290" s="6">
        <v>14216974</v>
      </c>
      <c r="AX290" s="35">
        <f t="shared" si="24"/>
        <v>1777121.75</v>
      </c>
      <c r="AY290" s="63" t="s">
        <v>615</v>
      </c>
      <c r="AZ290" s="35" t="str">
        <f t="shared" si="18"/>
        <v>PELIMPAHAN</v>
      </c>
      <c r="BA290" s="131">
        <v>44636</v>
      </c>
      <c r="BB290" s="131">
        <v>44696</v>
      </c>
    </row>
    <row r="291" spans="1:54">
      <c r="A291" s="124">
        <v>70</v>
      </c>
      <c r="B291" s="35" t="s">
        <v>360</v>
      </c>
      <c r="C291" s="35" t="s">
        <v>1718</v>
      </c>
      <c r="D291" s="35" t="s">
        <v>1131</v>
      </c>
      <c r="E291" s="35" t="s">
        <v>1131</v>
      </c>
      <c r="F291" s="35" t="s">
        <v>1131</v>
      </c>
      <c r="G291" s="35" t="s">
        <v>1131</v>
      </c>
      <c r="H291" s="35" t="s">
        <v>1658</v>
      </c>
      <c r="J291" s="124" t="str">
        <f>IFERROR(VLOOKUP(M291,'Tabel Reporting SAP'!O:AF,18,0),"")</f>
        <v/>
      </c>
      <c r="K291" s="35" t="s">
        <v>19</v>
      </c>
      <c r="L291" s="35" t="s">
        <v>1060</v>
      </c>
      <c r="M291" s="35" t="s">
        <v>1200</v>
      </c>
      <c r="N291" s="35">
        <v>0</v>
      </c>
      <c r="O291" s="35">
        <v>0</v>
      </c>
      <c r="P291" s="35">
        <v>1850</v>
      </c>
      <c r="Q291" s="35">
        <v>0</v>
      </c>
      <c r="R291" s="35">
        <v>0</v>
      </c>
      <c r="S291" s="35">
        <v>0</v>
      </c>
      <c r="T291" s="35">
        <v>0</v>
      </c>
      <c r="U291" s="35">
        <v>0</v>
      </c>
      <c r="V291" s="35">
        <v>0</v>
      </c>
      <c r="W291" s="35">
        <v>0</v>
      </c>
      <c r="X291" s="35">
        <v>0</v>
      </c>
      <c r="Y291" s="35">
        <v>0</v>
      </c>
      <c r="Z291" s="35">
        <v>0</v>
      </c>
      <c r="AA291" s="35">
        <v>0</v>
      </c>
      <c r="AB291" s="35">
        <v>0</v>
      </c>
      <c r="AC291" s="35">
        <v>0</v>
      </c>
      <c r="AD291" s="35">
        <v>0</v>
      </c>
      <c r="AE291" s="35">
        <v>0</v>
      </c>
      <c r="AF291" s="35">
        <v>0</v>
      </c>
      <c r="AG291" s="35">
        <v>0</v>
      </c>
      <c r="AI291" s="35" t="s">
        <v>1517</v>
      </c>
      <c r="AJ291" s="35">
        <v>0</v>
      </c>
      <c r="AK291" s="35">
        <v>0</v>
      </c>
      <c r="AL291" s="35">
        <v>1</v>
      </c>
      <c r="AM291" s="35">
        <v>0</v>
      </c>
      <c r="AN291" s="35">
        <v>0</v>
      </c>
      <c r="AO291" s="35">
        <v>1</v>
      </c>
      <c r="AP291" s="35">
        <f t="shared" si="16"/>
        <v>1850</v>
      </c>
      <c r="AQ291" s="35">
        <f t="shared" ca="1" si="17"/>
        <v>2896</v>
      </c>
      <c r="AR291" s="35">
        <v>4</v>
      </c>
      <c r="AS291" s="35">
        <v>0</v>
      </c>
      <c r="AT291" s="35">
        <v>0</v>
      </c>
      <c r="AU291" s="35">
        <v>98839405</v>
      </c>
      <c r="AV291" s="35">
        <v>22781744</v>
      </c>
      <c r="AW291" s="35">
        <v>121621149</v>
      </c>
      <c r="AX291" s="35" t="e">
        <v>#DIV/0!</v>
      </c>
      <c r="AY291" t="s">
        <v>1789</v>
      </c>
      <c r="AZ291" s="35" t="str">
        <f t="shared" si="18"/>
        <v>PELIMPAHAN</v>
      </c>
      <c r="BA291" s="131">
        <v>44602</v>
      </c>
      <c r="BB291" s="131">
        <v>44691</v>
      </c>
    </row>
    <row r="292" spans="1:54">
      <c r="A292" s="124">
        <v>71</v>
      </c>
      <c r="B292" s="35" t="s">
        <v>360</v>
      </c>
      <c r="C292" s="35" t="s">
        <v>1718</v>
      </c>
      <c r="D292" s="35" t="s">
        <v>1131</v>
      </c>
      <c r="E292" s="35" t="s">
        <v>1131</v>
      </c>
      <c r="F292" s="35" t="s">
        <v>1131</v>
      </c>
      <c r="G292" s="35" t="s">
        <v>1131</v>
      </c>
      <c r="H292" s="35" t="s">
        <v>1658</v>
      </c>
      <c r="J292" s="124" t="str">
        <f>IFERROR(VLOOKUP(M292,'Tabel Reporting SAP'!O:AF,18,0),"")</f>
        <v/>
      </c>
      <c r="K292" s="35" t="s">
        <v>19</v>
      </c>
      <c r="L292" s="35" t="s">
        <v>1060</v>
      </c>
      <c r="M292" s="35" t="s">
        <v>1201</v>
      </c>
      <c r="N292" s="35">
        <v>0</v>
      </c>
      <c r="O292" s="35">
        <v>0</v>
      </c>
      <c r="P292" s="35">
        <v>0</v>
      </c>
      <c r="Q292" s="35">
        <v>0</v>
      </c>
      <c r="R292" s="35">
        <v>0</v>
      </c>
      <c r="S292" s="35">
        <v>0</v>
      </c>
      <c r="T292" s="35">
        <v>0</v>
      </c>
      <c r="U292" s="35">
        <v>0</v>
      </c>
      <c r="V292" s="35">
        <v>0</v>
      </c>
      <c r="W292" s="35">
        <v>2300</v>
      </c>
      <c r="X292" s="35">
        <v>1500</v>
      </c>
      <c r="Y292" s="35">
        <v>0</v>
      </c>
      <c r="Z292" s="35">
        <v>0</v>
      </c>
      <c r="AA292" s="35">
        <v>0</v>
      </c>
      <c r="AB292" s="35">
        <v>0</v>
      </c>
      <c r="AC292" s="35">
        <v>11</v>
      </c>
      <c r="AD292" s="35">
        <v>0</v>
      </c>
      <c r="AE292" s="35">
        <v>0</v>
      </c>
      <c r="AF292" s="35">
        <v>0</v>
      </c>
      <c r="AG292" s="35">
        <v>88</v>
      </c>
      <c r="AI292" s="35" t="s">
        <v>1518</v>
      </c>
      <c r="AJ292" s="35">
        <v>0</v>
      </c>
      <c r="AK292" s="35">
        <v>0</v>
      </c>
      <c r="AL292" s="35">
        <v>0</v>
      </c>
      <c r="AM292" s="35">
        <v>0</v>
      </c>
      <c r="AN292" s="35">
        <v>0</v>
      </c>
      <c r="AO292" s="35">
        <v>0</v>
      </c>
      <c r="AP292" s="35">
        <f t="shared" si="16"/>
        <v>0</v>
      </c>
      <c r="AQ292" s="35">
        <f t="shared" si="17"/>
        <v>0</v>
      </c>
      <c r="AR292" s="35">
        <v>23</v>
      </c>
      <c r="AS292" s="35">
        <v>0</v>
      </c>
      <c r="AT292" s="35">
        <v>475</v>
      </c>
      <c r="AU292" s="35">
        <v>168905333</v>
      </c>
      <c r="AV292" s="35">
        <v>39186955</v>
      </c>
      <c r="AW292" s="35">
        <v>208092288</v>
      </c>
      <c r="AX292" s="35">
        <v>2364685.0909090908</v>
      </c>
      <c r="AY292" t="s">
        <v>1789</v>
      </c>
      <c r="AZ292" s="35" t="str">
        <f t="shared" si="18"/>
        <v>PELIMPAHAN</v>
      </c>
      <c r="BA292" s="131">
        <v>44602</v>
      </c>
      <c r="BB292" s="131">
        <v>44691</v>
      </c>
    </row>
    <row r="293" spans="1:54">
      <c r="A293" s="124">
        <v>72</v>
      </c>
      <c r="B293" s="35" t="s">
        <v>360</v>
      </c>
      <c r="C293" s="35" t="s">
        <v>1718</v>
      </c>
      <c r="D293" s="35" t="s">
        <v>1131</v>
      </c>
      <c r="E293" s="35" t="s">
        <v>1131</v>
      </c>
      <c r="F293" s="35" t="s">
        <v>1131</v>
      </c>
      <c r="G293" s="35" t="s">
        <v>1131</v>
      </c>
      <c r="H293" s="35" t="s">
        <v>1658</v>
      </c>
      <c r="J293" s="124" t="str">
        <f>IFERROR(VLOOKUP(M293,'Tabel Reporting SAP'!O:AF,18,0),"")</f>
        <v/>
      </c>
      <c r="K293" s="35" t="s">
        <v>19</v>
      </c>
      <c r="L293" s="35" t="s">
        <v>1060</v>
      </c>
      <c r="M293" s="35" t="s">
        <v>1202</v>
      </c>
      <c r="N293" s="35">
        <v>0</v>
      </c>
      <c r="O293" s="35">
        <v>0</v>
      </c>
      <c r="P293" s="35">
        <v>0</v>
      </c>
      <c r="Q293" s="35">
        <v>0</v>
      </c>
      <c r="R293" s="35">
        <v>0</v>
      </c>
      <c r="S293" s="35">
        <v>0</v>
      </c>
      <c r="T293" s="35">
        <v>0</v>
      </c>
      <c r="U293" s="35">
        <v>0</v>
      </c>
      <c r="V293" s="35">
        <v>0</v>
      </c>
      <c r="W293" s="35">
        <v>0</v>
      </c>
      <c r="X293" s="35">
        <v>1550</v>
      </c>
      <c r="Y293" s="35">
        <v>0</v>
      </c>
      <c r="Z293" s="35">
        <v>0</v>
      </c>
      <c r="AA293" s="35">
        <v>0</v>
      </c>
      <c r="AB293" s="35">
        <v>0</v>
      </c>
      <c r="AC293" s="35">
        <v>6</v>
      </c>
      <c r="AD293" s="35">
        <v>0</v>
      </c>
      <c r="AE293" s="35">
        <v>0</v>
      </c>
      <c r="AF293" s="35">
        <v>0</v>
      </c>
      <c r="AG293" s="35">
        <v>48</v>
      </c>
      <c r="AI293" s="35" t="s">
        <v>1519</v>
      </c>
      <c r="AJ293" s="35">
        <v>0</v>
      </c>
      <c r="AK293" s="35">
        <v>0</v>
      </c>
      <c r="AL293" s="35">
        <v>0</v>
      </c>
      <c r="AM293" s="35">
        <v>0</v>
      </c>
      <c r="AN293" s="35">
        <v>0</v>
      </c>
      <c r="AO293" s="35">
        <v>0</v>
      </c>
      <c r="AP293" s="35">
        <f t="shared" si="16"/>
        <v>0</v>
      </c>
      <c r="AQ293" s="35">
        <f t="shared" si="17"/>
        <v>3800</v>
      </c>
      <c r="AR293" s="35">
        <v>12</v>
      </c>
      <c r="AS293" s="35">
        <v>0</v>
      </c>
      <c r="AT293" s="35">
        <v>193.79999999999998</v>
      </c>
      <c r="AU293" s="35">
        <v>73559141</v>
      </c>
      <c r="AV293" s="35">
        <v>17228172</v>
      </c>
      <c r="AW293" s="35">
        <v>90787313</v>
      </c>
      <c r="AX293" s="35">
        <v>1891402.3541666667</v>
      </c>
      <c r="AY293" t="s">
        <v>1789</v>
      </c>
      <c r="AZ293" s="35" t="str">
        <f t="shared" si="18"/>
        <v>PELIMPAHAN</v>
      </c>
      <c r="BA293" s="131">
        <v>44602</v>
      </c>
      <c r="BB293" s="131">
        <v>44691</v>
      </c>
    </row>
    <row r="294" spans="1:54">
      <c r="A294" s="124">
        <v>73</v>
      </c>
      <c r="B294" s="35" t="s">
        <v>360</v>
      </c>
      <c r="C294" s="35" t="s">
        <v>1718</v>
      </c>
      <c r="D294" s="35" t="s">
        <v>1131</v>
      </c>
      <c r="E294" s="35" t="s">
        <v>1131</v>
      </c>
      <c r="F294" s="35" t="s">
        <v>1131</v>
      </c>
      <c r="G294" s="35" t="s">
        <v>1131</v>
      </c>
      <c r="H294" s="35" t="s">
        <v>1658</v>
      </c>
      <c r="J294" s="124" t="str">
        <f>IFERROR(VLOOKUP(M294,'Tabel Reporting SAP'!O:AF,18,0),"")</f>
        <v/>
      </c>
      <c r="K294" s="35" t="s">
        <v>19</v>
      </c>
      <c r="L294" s="35" t="s">
        <v>1060</v>
      </c>
      <c r="M294" s="35" t="s">
        <v>1203</v>
      </c>
      <c r="N294" s="35">
        <v>0</v>
      </c>
      <c r="O294" s="35">
        <v>0</v>
      </c>
      <c r="P294" s="35">
        <v>0</v>
      </c>
      <c r="Q294" s="35">
        <v>0</v>
      </c>
      <c r="R294" s="35">
        <v>0</v>
      </c>
      <c r="S294" s="35">
        <v>0</v>
      </c>
      <c r="T294" s="35">
        <v>0</v>
      </c>
      <c r="U294" s="35">
        <v>0</v>
      </c>
      <c r="V294" s="35">
        <v>0</v>
      </c>
      <c r="W294" s="35">
        <v>2200</v>
      </c>
      <c r="X294" s="35">
        <v>1650</v>
      </c>
      <c r="Y294" s="35">
        <v>0</v>
      </c>
      <c r="Z294" s="35">
        <v>0</v>
      </c>
      <c r="AA294" s="35">
        <v>0</v>
      </c>
      <c r="AB294" s="35">
        <v>0</v>
      </c>
      <c r="AC294" s="35">
        <v>14</v>
      </c>
      <c r="AD294" s="35">
        <v>3</v>
      </c>
      <c r="AE294" s="35">
        <v>0</v>
      </c>
      <c r="AF294" s="35">
        <v>0</v>
      </c>
      <c r="AG294" s="35">
        <v>160</v>
      </c>
      <c r="AI294" s="35" t="s">
        <v>1520</v>
      </c>
      <c r="AJ294" s="35">
        <v>0</v>
      </c>
      <c r="AK294" s="35">
        <v>0</v>
      </c>
      <c r="AL294" s="35">
        <v>0</v>
      </c>
      <c r="AM294" s="35">
        <v>0</v>
      </c>
      <c r="AN294" s="35">
        <v>0</v>
      </c>
      <c r="AO294" s="35">
        <v>0</v>
      </c>
      <c r="AP294" s="35">
        <f t="shared" si="16"/>
        <v>0</v>
      </c>
      <c r="AQ294" s="35">
        <f t="shared" si="17"/>
        <v>1550</v>
      </c>
      <c r="AR294" s="35">
        <v>63</v>
      </c>
      <c r="AS294" s="35">
        <v>0</v>
      </c>
      <c r="AT294" s="35">
        <v>481.3</v>
      </c>
      <c r="AU294" s="35">
        <v>267171414</v>
      </c>
      <c r="AV294" s="35">
        <v>51639415</v>
      </c>
      <c r="AW294" s="35">
        <v>318810829</v>
      </c>
      <c r="AX294" s="35">
        <v>1992567.6812499999</v>
      </c>
      <c r="AY294" t="s">
        <v>1789</v>
      </c>
      <c r="AZ294" s="35" t="str">
        <f t="shared" si="18"/>
        <v>PELIMPAHAN</v>
      </c>
      <c r="BA294" s="131">
        <v>44602</v>
      </c>
      <c r="BB294" s="131">
        <v>44691</v>
      </c>
    </row>
    <row r="295" spans="1:54">
      <c r="A295" s="124">
        <v>238</v>
      </c>
      <c r="B295" s="35" t="s">
        <v>360</v>
      </c>
      <c r="C295" s="35" t="s">
        <v>1718</v>
      </c>
      <c r="D295" s="35" t="s">
        <v>1131</v>
      </c>
      <c r="E295" s="35" t="s">
        <v>1131</v>
      </c>
      <c r="F295" s="35" t="s">
        <v>1131</v>
      </c>
      <c r="G295" s="35" t="s">
        <v>1131</v>
      </c>
      <c r="H295" s="35" t="s">
        <v>1672</v>
      </c>
      <c r="I295" s="35" t="s">
        <v>1677</v>
      </c>
      <c r="J295" s="124" t="str">
        <f>IFERROR(VLOOKUP(M295,'Tabel Reporting SAP'!O:AF,18,0),"")</f>
        <v>PO</v>
      </c>
      <c r="K295" s="35" t="s">
        <v>11</v>
      </c>
      <c r="L295" s="35" t="s">
        <v>1106</v>
      </c>
      <c r="M295" s="35" t="s">
        <v>1368</v>
      </c>
      <c r="N295" s="35">
        <v>0</v>
      </c>
      <c r="O295" s="35">
        <v>0</v>
      </c>
      <c r="P295" s="35">
        <v>0</v>
      </c>
      <c r="Q295" s="35">
        <v>0</v>
      </c>
      <c r="R295" s="35">
        <v>0</v>
      </c>
      <c r="S295" s="35">
        <v>0</v>
      </c>
      <c r="T295" s="35">
        <v>0</v>
      </c>
      <c r="U295" s="35">
        <v>0</v>
      </c>
      <c r="V295" s="35">
        <v>0</v>
      </c>
      <c r="W295" s="35">
        <v>2639</v>
      </c>
      <c r="X295" s="35">
        <v>1625</v>
      </c>
      <c r="Y295" s="35">
        <v>0</v>
      </c>
      <c r="Z295" s="35">
        <v>0</v>
      </c>
      <c r="AA295" s="35">
        <v>0</v>
      </c>
      <c r="AB295" s="35">
        <v>0</v>
      </c>
      <c r="AC295" s="35">
        <v>15</v>
      </c>
      <c r="AD295" s="35">
        <v>0</v>
      </c>
      <c r="AE295" s="35">
        <v>0</v>
      </c>
      <c r="AF295" s="35">
        <v>0</v>
      </c>
      <c r="AG295" s="35">
        <v>120</v>
      </c>
      <c r="AI295" s="35" t="s">
        <v>1595</v>
      </c>
      <c r="AJ295" s="35">
        <v>0</v>
      </c>
      <c r="AK295" s="35">
        <v>0</v>
      </c>
      <c r="AL295" s="35">
        <v>0</v>
      </c>
      <c r="AM295" s="35">
        <v>0</v>
      </c>
      <c r="AN295" s="35">
        <v>0</v>
      </c>
      <c r="AO295" s="35">
        <v>0</v>
      </c>
      <c r="AP295" s="35">
        <f t="shared" si="16"/>
        <v>0</v>
      </c>
      <c r="AQ295" s="35">
        <f t="shared" si="17"/>
        <v>3850</v>
      </c>
      <c r="AR295" s="35">
        <v>38</v>
      </c>
      <c r="AS295" s="35">
        <v>0</v>
      </c>
      <c r="AT295" s="35">
        <v>533</v>
      </c>
      <c r="AU295" s="35">
        <v>212155235</v>
      </c>
      <c r="AV295" s="35">
        <v>43271366</v>
      </c>
      <c r="AW295" s="35">
        <v>255426601</v>
      </c>
      <c r="AX295" s="35">
        <v>2128555.0083333333</v>
      </c>
      <c r="AY295" t="s">
        <v>1772</v>
      </c>
      <c r="AZ295" s="35" t="str">
        <f t="shared" si="18"/>
        <v>PO/SP</v>
      </c>
      <c r="BA295" s="131">
        <v>44636</v>
      </c>
      <c r="BB295" s="131">
        <v>44696</v>
      </c>
    </row>
    <row r="296" spans="1:54">
      <c r="A296" s="124">
        <v>13</v>
      </c>
      <c r="B296" s="35" t="s">
        <v>360</v>
      </c>
      <c r="C296" s="35" t="s">
        <v>1718</v>
      </c>
      <c r="D296" s="35" t="s">
        <v>1131</v>
      </c>
      <c r="E296" s="35" t="s">
        <v>1131</v>
      </c>
      <c r="F296" s="35" t="s">
        <v>1131</v>
      </c>
      <c r="G296" s="35" t="s">
        <v>1131</v>
      </c>
      <c r="H296" s="35" t="s">
        <v>1653</v>
      </c>
      <c r="J296" s="124" t="str">
        <f>IFERROR(VLOOKUP(M296,'Tabel Reporting SAP'!O:AF,18,0),"")</f>
        <v/>
      </c>
      <c r="K296" s="35" t="s">
        <v>18</v>
      </c>
      <c r="L296" s="35" t="s">
        <v>1047</v>
      </c>
      <c r="M296" s="35" t="s">
        <v>1143</v>
      </c>
      <c r="N296" s="35">
        <v>0</v>
      </c>
      <c r="O296" s="35">
        <v>0</v>
      </c>
      <c r="P296" s="35">
        <v>0</v>
      </c>
      <c r="Q296" s="35">
        <v>0</v>
      </c>
      <c r="R296" s="35">
        <v>0</v>
      </c>
      <c r="S296" s="35">
        <v>0</v>
      </c>
      <c r="T296" s="35">
        <v>0</v>
      </c>
      <c r="U296" s="35">
        <v>0</v>
      </c>
      <c r="V296" s="35">
        <v>0</v>
      </c>
      <c r="W296" s="35">
        <v>2850</v>
      </c>
      <c r="X296" s="35">
        <v>1450</v>
      </c>
      <c r="Y296" s="35">
        <v>0</v>
      </c>
      <c r="Z296" s="35">
        <v>0</v>
      </c>
      <c r="AA296" s="35">
        <v>0</v>
      </c>
      <c r="AB296" s="35">
        <v>0</v>
      </c>
      <c r="AC296" s="35">
        <v>22</v>
      </c>
      <c r="AD296" s="35">
        <v>0</v>
      </c>
      <c r="AE296" s="35">
        <v>0</v>
      </c>
      <c r="AF296" s="35">
        <v>0</v>
      </c>
      <c r="AG296" s="35">
        <v>176</v>
      </c>
      <c r="AI296" s="35" t="s">
        <v>1487</v>
      </c>
      <c r="AJ296" s="35">
        <v>0</v>
      </c>
      <c r="AK296" s="35">
        <v>0</v>
      </c>
      <c r="AL296" s="35">
        <v>0</v>
      </c>
      <c r="AM296" s="35">
        <v>0</v>
      </c>
      <c r="AN296" s="35">
        <v>0</v>
      </c>
      <c r="AO296" s="35">
        <v>0</v>
      </c>
      <c r="AP296" s="35">
        <f t="shared" si="16"/>
        <v>0</v>
      </c>
      <c r="AQ296" s="35">
        <f t="shared" si="17"/>
        <v>4264</v>
      </c>
      <c r="AR296" s="35">
        <v>20</v>
      </c>
      <c r="AS296" s="35">
        <v>0</v>
      </c>
      <c r="AT296" s="35">
        <v>192</v>
      </c>
      <c r="AU296" s="35">
        <v>209710411</v>
      </c>
      <c r="AV296" s="35">
        <v>55013935</v>
      </c>
      <c r="AW296" s="35">
        <v>264724346</v>
      </c>
      <c r="AX296" s="35">
        <v>1504115.6022727273</v>
      </c>
      <c r="AY296" t="s">
        <v>1768</v>
      </c>
      <c r="AZ296" s="35" t="str">
        <f t="shared" si="18"/>
        <v>PELIMPAHAN</v>
      </c>
      <c r="BA296" s="131">
        <v>44602</v>
      </c>
      <c r="BB296" s="131">
        <v>44691</v>
      </c>
    </row>
    <row r="297" spans="1:54">
      <c r="A297" s="124">
        <v>14</v>
      </c>
      <c r="B297" s="35" t="s">
        <v>360</v>
      </c>
      <c r="C297" s="35" t="s">
        <v>1718</v>
      </c>
      <c r="D297" s="35" t="s">
        <v>1131</v>
      </c>
      <c r="E297" s="35" t="s">
        <v>1131</v>
      </c>
      <c r="F297" s="35" t="s">
        <v>1131</v>
      </c>
      <c r="G297" s="35" t="s">
        <v>1131</v>
      </c>
      <c r="H297" s="35" t="s">
        <v>1653</v>
      </c>
      <c r="J297" s="124" t="str">
        <f>IFERROR(VLOOKUP(M297,'Tabel Reporting SAP'!O:AF,18,0),"")</f>
        <v/>
      </c>
      <c r="K297" s="35" t="s">
        <v>18</v>
      </c>
      <c r="L297" s="35" t="s">
        <v>1047</v>
      </c>
      <c r="M297" s="35" t="s">
        <v>1144</v>
      </c>
      <c r="N297" s="35">
        <v>0</v>
      </c>
      <c r="O297" s="35">
        <v>0</v>
      </c>
      <c r="P297" s="35">
        <v>0</v>
      </c>
      <c r="Q297" s="35">
        <v>0</v>
      </c>
      <c r="R297" s="35">
        <v>0</v>
      </c>
      <c r="S297" s="35">
        <v>0</v>
      </c>
      <c r="T297" s="35">
        <v>0</v>
      </c>
      <c r="U297" s="35">
        <v>0</v>
      </c>
      <c r="V297" s="35">
        <v>0</v>
      </c>
      <c r="W297" s="35">
        <v>1580</v>
      </c>
      <c r="X297" s="35">
        <v>650</v>
      </c>
      <c r="Y297" s="35">
        <v>0</v>
      </c>
      <c r="Z297" s="35">
        <v>0</v>
      </c>
      <c r="AA297" s="35">
        <v>0</v>
      </c>
      <c r="AB297" s="35">
        <v>0</v>
      </c>
      <c r="AC297" s="35">
        <v>24</v>
      </c>
      <c r="AD297" s="35">
        <v>0</v>
      </c>
      <c r="AE297" s="35">
        <v>0</v>
      </c>
      <c r="AF297" s="35">
        <v>0</v>
      </c>
      <c r="AG297" s="35">
        <v>192</v>
      </c>
      <c r="AI297" s="35" t="s">
        <v>1488</v>
      </c>
      <c r="AJ297" s="35">
        <v>0</v>
      </c>
      <c r="AK297" s="35">
        <v>0</v>
      </c>
      <c r="AL297" s="35">
        <v>0</v>
      </c>
      <c r="AM297" s="35">
        <v>0</v>
      </c>
      <c r="AN297" s="35">
        <v>0</v>
      </c>
      <c r="AO297" s="35">
        <v>0</v>
      </c>
      <c r="AP297" s="35">
        <f t="shared" si="16"/>
        <v>0</v>
      </c>
      <c r="AQ297" s="35">
        <f t="shared" si="17"/>
        <v>4300</v>
      </c>
      <c r="AR297" s="35">
        <v>20</v>
      </c>
      <c r="AS297" s="35">
        <v>0</v>
      </c>
      <c r="AT297" s="35">
        <v>192</v>
      </c>
      <c r="AU297" s="35">
        <v>157327055</v>
      </c>
      <c r="AV297" s="35">
        <v>38421036</v>
      </c>
      <c r="AW297" s="35">
        <v>195748091</v>
      </c>
      <c r="AX297" s="35">
        <v>1019521.3072916666</v>
      </c>
      <c r="AY297" t="s">
        <v>1768</v>
      </c>
      <c r="AZ297" s="35" t="str">
        <f t="shared" si="18"/>
        <v>PELIMPAHAN</v>
      </c>
      <c r="BA297" s="131">
        <v>44602</v>
      </c>
      <c r="BB297" s="131">
        <v>44691</v>
      </c>
    </row>
    <row r="298" spans="1:54">
      <c r="A298" s="124">
        <v>15</v>
      </c>
      <c r="B298" s="35" t="s">
        <v>360</v>
      </c>
      <c r="C298" s="35" t="s">
        <v>1718</v>
      </c>
      <c r="D298" s="35" t="s">
        <v>1131</v>
      </c>
      <c r="E298" s="35" t="s">
        <v>1131</v>
      </c>
      <c r="F298" s="35" t="s">
        <v>1131</v>
      </c>
      <c r="G298" s="35" t="s">
        <v>1131</v>
      </c>
      <c r="H298" s="35" t="s">
        <v>1653</v>
      </c>
      <c r="J298" s="124" t="str">
        <f>IFERROR(VLOOKUP(M298,'Tabel Reporting SAP'!O:AF,18,0),"")</f>
        <v/>
      </c>
      <c r="K298" s="35" t="s">
        <v>18</v>
      </c>
      <c r="L298" s="35" t="s">
        <v>1047</v>
      </c>
      <c r="M298" s="35" t="s">
        <v>1145</v>
      </c>
      <c r="N298" s="35">
        <v>0</v>
      </c>
      <c r="O298" s="35">
        <v>1500</v>
      </c>
      <c r="P298" s="35">
        <v>0</v>
      </c>
      <c r="Q298" s="35">
        <v>0</v>
      </c>
      <c r="R298" s="35">
        <v>0</v>
      </c>
      <c r="S298" s="35">
        <v>0</v>
      </c>
      <c r="T298" s="35">
        <v>0</v>
      </c>
      <c r="U298" s="35">
        <v>0</v>
      </c>
      <c r="V298" s="35">
        <v>0</v>
      </c>
      <c r="W298" s="35">
        <v>2500</v>
      </c>
      <c r="X298" s="35">
        <v>1150</v>
      </c>
      <c r="Y298" s="35">
        <v>0</v>
      </c>
      <c r="Z298" s="35">
        <v>0</v>
      </c>
      <c r="AA298" s="35">
        <v>0</v>
      </c>
      <c r="AB298" s="35">
        <v>0</v>
      </c>
      <c r="AC298" s="35">
        <v>52</v>
      </c>
      <c r="AD298" s="35">
        <v>0</v>
      </c>
      <c r="AE298" s="35">
        <v>0</v>
      </c>
      <c r="AF298" s="35">
        <v>0</v>
      </c>
      <c r="AG298" s="35">
        <v>416</v>
      </c>
      <c r="AI298" s="35" t="s">
        <v>1489</v>
      </c>
      <c r="AJ298" s="35">
        <v>0</v>
      </c>
      <c r="AK298" s="35">
        <v>0</v>
      </c>
      <c r="AL298" s="35">
        <v>0</v>
      </c>
      <c r="AM298" s="35">
        <v>1</v>
      </c>
      <c r="AN298" s="35">
        <v>0</v>
      </c>
      <c r="AO298" s="35">
        <v>1</v>
      </c>
      <c r="AP298" s="35">
        <f t="shared" si="16"/>
        <v>1500</v>
      </c>
      <c r="AQ298" s="35">
        <f t="shared" si="17"/>
        <v>2230</v>
      </c>
      <c r="AR298" s="35">
        <v>27</v>
      </c>
      <c r="AS298" s="35">
        <v>0</v>
      </c>
      <c r="AT298" s="35">
        <v>192</v>
      </c>
      <c r="AU298" s="35">
        <v>347843632</v>
      </c>
      <c r="AV298" s="35">
        <v>100968930</v>
      </c>
      <c r="AW298" s="35">
        <v>448812562</v>
      </c>
      <c r="AX298" s="35">
        <v>1078876.3509615385</v>
      </c>
      <c r="AY298" t="s">
        <v>1768</v>
      </c>
      <c r="AZ298" s="35" t="str">
        <f t="shared" si="18"/>
        <v>PELIMPAHAN</v>
      </c>
      <c r="BA298" s="131">
        <v>44602</v>
      </c>
      <c r="BB298" s="131">
        <v>44691</v>
      </c>
    </row>
    <row r="299" spans="1:54">
      <c r="A299" s="124">
        <v>16</v>
      </c>
      <c r="B299" s="35" t="s">
        <v>360</v>
      </c>
      <c r="C299" s="35" t="s">
        <v>1718</v>
      </c>
      <c r="D299" s="35" t="s">
        <v>1131</v>
      </c>
      <c r="E299" s="35" t="s">
        <v>1131</v>
      </c>
      <c r="F299" s="35" t="s">
        <v>1131</v>
      </c>
      <c r="G299" s="35" t="s">
        <v>1131</v>
      </c>
      <c r="H299" s="35" t="s">
        <v>1653</v>
      </c>
      <c r="J299" s="124" t="str">
        <f>IFERROR(VLOOKUP(M299,'Tabel Reporting SAP'!O:AF,18,0),"")</f>
        <v/>
      </c>
      <c r="K299" s="35" t="s">
        <v>18</v>
      </c>
      <c r="L299" s="35" t="s">
        <v>1048</v>
      </c>
      <c r="M299" s="35" t="s">
        <v>1146</v>
      </c>
      <c r="N299" s="35">
        <v>0</v>
      </c>
      <c r="O299" s="35">
        <v>1000</v>
      </c>
      <c r="P299" s="35">
        <v>0</v>
      </c>
      <c r="Q299" s="35">
        <v>0</v>
      </c>
      <c r="R299" s="35">
        <v>0</v>
      </c>
      <c r="S299" s="35">
        <v>0</v>
      </c>
      <c r="T299" s="35">
        <v>0</v>
      </c>
      <c r="U299" s="35">
        <v>0</v>
      </c>
      <c r="V299" s="35">
        <v>0</v>
      </c>
      <c r="W299" s="35">
        <v>7795</v>
      </c>
      <c r="X299" s="35">
        <v>2105</v>
      </c>
      <c r="Y299" s="35">
        <v>0</v>
      </c>
      <c r="Z299" s="35">
        <v>0</v>
      </c>
      <c r="AA299" s="35">
        <v>0</v>
      </c>
      <c r="AB299" s="35">
        <v>0</v>
      </c>
      <c r="AC299" s="35">
        <v>56</v>
      </c>
      <c r="AD299" s="35">
        <v>0</v>
      </c>
      <c r="AE299" s="35">
        <v>0</v>
      </c>
      <c r="AF299" s="35">
        <v>0</v>
      </c>
      <c r="AG299" s="35">
        <v>448</v>
      </c>
      <c r="AI299" s="35" t="s">
        <v>1490</v>
      </c>
      <c r="AJ299" s="35">
        <v>0</v>
      </c>
      <c r="AK299" s="35">
        <v>0</v>
      </c>
      <c r="AL299" s="35">
        <v>1</v>
      </c>
      <c r="AM299" s="35">
        <v>0</v>
      </c>
      <c r="AN299" s="35">
        <v>0</v>
      </c>
      <c r="AO299" s="35">
        <v>1</v>
      </c>
      <c r="AP299" s="35">
        <f t="shared" si="16"/>
        <v>1000</v>
      </c>
      <c r="AQ299" s="35">
        <f t="shared" si="17"/>
        <v>3650</v>
      </c>
      <c r="AR299" s="35">
        <v>131</v>
      </c>
      <c r="AS299" s="35">
        <v>0</v>
      </c>
      <c r="AT299" s="35">
        <v>192</v>
      </c>
      <c r="AU299" s="35">
        <v>734075339</v>
      </c>
      <c r="AV299" s="35">
        <v>184546679</v>
      </c>
      <c r="AW299" s="35">
        <v>918622018</v>
      </c>
      <c r="AX299" s="35">
        <v>2050495.575892857</v>
      </c>
      <c r="AY299" t="s">
        <v>1768</v>
      </c>
      <c r="AZ299" s="35" t="str">
        <f t="shared" si="18"/>
        <v>PELIMPAHAN</v>
      </c>
      <c r="BA299" s="131">
        <v>44602</v>
      </c>
      <c r="BB299" s="131">
        <v>44691</v>
      </c>
    </row>
    <row r="300" spans="1:54">
      <c r="A300" s="124">
        <v>17</v>
      </c>
      <c r="B300" s="35" t="s">
        <v>360</v>
      </c>
      <c r="C300" s="35" t="s">
        <v>1718</v>
      </c>
      <c r="D300" s="35" t="s">
        <v>1131</v>
      </c>
      <c r="E300" s="35" t="s">
        <v>1131</v>
      </c>
      <c r="F300" s="35" t="s">
        <v>1131</v>
      </c>
      <c r="G300" s="35" t="s">
        <v>1131</v>
      </c>
      <c r="H300" s="35" t="s">
        <v>1653</v>
      </c>
      <c r="J300" s="124" t="str">
        <f>IFERROR(VLOOKUP(M300,'Tabel Reporting SAP'!O:AF,18,0),"")</f>
        <v/>
      </c>
      <c r="K300" s="35" t="s">
        <v>18</v>
      </c>
      <c r="L300" s="35" t="s">
        <v>1048</v>
      </c>
      <c r="M300" s="35" t="s">
        <v>1147</v>
      </c>
      <c r="N300" s="35">
        <v>0</v>
      </c>
      <c r="O300" s="35">
        <v>0</v>
      </c>
      <c r="P300" s="35">
        <v>0</v>
      </c>
      <c r="Q300" s="35">
        <v>0</v>
      </c>
      <c r="R300" s="35">
        <v>0</v>
      </c>
      <c r="S300" s="35">
        <v>0</v>
      </c>
      <c r="T300" s="35">
        <v>0</v>
      </c>
      <c r="U300" s="35">
        <v>0</v>
      </c>
      <c r="V300" s="35">
        <v>0</v>
      </c>
      <c r="W300" s="35">
        <v>2200</v>
      </c>
      <c r="X300" s="35">
        <v>498</v>
      </c>
      <c r="Y300" s="35">
        <v>0</v>
      </c>
      <c r="Z300" s="35">
        <v>0</v>
      </c>
      <c r="AA300" s="35">
        <v>0</v>
      </c>
      <c r="AB300" s="35">
        <v>0</v>
      </c>
      <c r="AC300" s="35">
        <v>12</v>
      </c>
      <c r="AD300" s="35">
        <v>0</v>
      </c>
      <c r="AE300" s="35">
        <v>0</v>
      </c>
      <c r="AF300" s="35">
        <v>0</v>
      </c>
      <c r="AG300" s="35">
        <v>96</v>
      </c>
      <c r="AI300" s="35" t="s">
        <v>1491</v>
      </c>
      <c r="AJ300" s="35">
        <v>0</v>
      </c>
      <c r="AK300" s="35">
        <v>0</v>
      </c>
      <c r="AL300" s="35">
        <v>0</v>
      </c>
      <c r="AM300" s="35">
        <v>0</v>
      </c>
      <c r="AN300" s="35">
        <v>0</v>
      </c>
      <c r="AO300" s="35">
        <v>0</v>
      </c>
      <c r="AP300" s="35">
        <f t="shared" si="16"/>
        <v>0</v>
      </c>
      <c r="AQ300" s="35">
        <f t="shared" si="17"/>
        <v>9900</v>
      </c>
      <c r="AR300" s="35">
        <v>18</v>
      </c>
      <c r="AS300" s="35">
        <v>0</v>
      </c>
      <c r="AT300" s="35">
        <v>192</v>
      </c>
      <c r="AU300" s="35">
        <v>140422545</v>
      </c>
      <c r="AV300" s="35">
        <v>35378630</v>
      </c>
      <c r="AW300" s="35">
        <v>175801175</v>
      </c>
      <c r="AX300" s="35">
        <v>1831262.2395833333</v>
      </c>
      <c r="AY300" t="s">
        <v>1768</v>
      </c>
      <c r="AZ300" s="35" t="str">
        <f t="shared" si="18"/>
        <v>PELIMPAHAN</v>
      </c>
      <c r="BA300" s="131">
        <v>44602</v>
      </c>
      <c r="BB300" s="131">
        <v>44691</v>
      </c>
    </row>
    <row r="301" spans="1:54">
      <c r="A301" s="124">
        <v>18</v>
      </c>
      <c r="B301" s="35" t="s">
        <v>360</v>
      </c>
      <c r="C301" s="35" t="s">
        <v>1718</v>
      </c>
      <c r="D301" s="35" t="s">
        <v>1131</v>
      </c>
      <c r="E301" s="35" t="s">
        <v>1131</v>
      </c>
      <c r="F301" s="35" t="s">
        <v>1131</v>
      </c>
      <c r="G301" s="35" t="s">
        <v>1131</v>
      </c>
      <c r="H301" s="35" t="s">
        <v>1653</v>
      </c>
      <c r="J301" s="124" t="str">
        <f>IFERROR(VLOOKUP(M301,'Tabel Reporting SAP'!O:AF,18,0),"")</f>
        <v/>
      </c>
      <c r="K301" s="35" t="s">
        <v>18</v>
      </c>
      <c r="L301" s="35" t="s">
        <v>1048</v>
      </c>
      <c r="M301" s="35" t="s">
        <v>1148</v>
      </c>
      <c r="N301" s="35">
        <v>0</v>
      </c>
      <c r="O301" s="35">
        <v>0</v>
      </c>
      <c r="P301" s="35">
        <v>0</v>
      </c>
      <c r="Q301" s="35">
        <v>0</v>
      </c>
      <c r="R301" s="35">
        <v>0</v>
      </c>
      <c r="S301" s="35">
        <v>0</v>
      </c>
      <c r="T301" s="35">
        <v>0</v>
      </c>
      <c r="U301" s="35">
        <v>0</v>
      </c>
      <c r="V301" s="35">
        <v>0</v>
      </c>
      <c r="W301" s="35">
        <v>1050</v>
      </c>
      <c r="X301" s="35">
        <v>2089</v>
      </c>
      <c r="Y301" s="35">
        <v>0</v>
      </c>
      <c r="Z301" s="35">
        <v>0</v>
      </c>
      <c r="AA301" s="35">
        <v>0</v>
      </c>
      <c r="AB301" s="35">
        <v>0</v>
      </c>
      <c r="AC301" s="35">
        <v>21</v>
      </c>
      <c r="AD301" s="35">
        <v>0</v>
      </c>
      <c r="AE301" s="35">
        <v>0</v>
      </c>
      <c r="AF301" s="35">
        <v>0</v>
      </c>
      <c r="AG301" s="35">
        <v>168</v>
      </c>
      <c r="AI301" s="35" t="s">
        <v>1492</v>
      </c>
      <c r="AJ301" s="35">
        <v>0</v>
      </c>
      <c r="AK301" s="35">
        <v>0</v>
      </c>
      <c r="AL301" s="35">
        <v>0</v>
      </c>
      <c r="AM301" s="35">
        <v>0</v>
      </c>
      <c r="AN301" s="35">
        <v>0</v>
      </c>
      <c r="AO301" s="35">
        <v>0</v>
      </c>
      <c r="AP301" s="35">
        <f t="shared" si="16"/>
        <v>0</v>
      </c>
      <c r="AQ301" s="35">
        <f t="shared" si="17"/>
        <v>2698</v>
      </c>
      <c r="AR301" s="35">
        <v>21</v>
      </c>
      <c r="AS301" s="35">
        <v>0</v>
      </c>
      <c r="AT301" s="35">
        <v>192</v>
      </c>
      <c r="AU301" s="35">
        <v>171467877</v>
      </c>
      <c r="AV301" s="35">
        <v>44497374</v>
      </c>
      <c r="AW301" s="35">
        <v>215965251</v>
      </c>
      <c r="AX301" s="35">
        <v>1285507.4464285714</v>
      </c>
      <c r="AY301" t="s">
        <v>1768</v>
      </c>
      <c r="AZ301" s="35" t="str">
        <f t="shared" si="18"/>
        <v>PELIMPAHAN</v>
      </c>
      <c r="BA301" s="131">
        <v>44602</v>
      </c>
      <c r="BB301" s="131">
        <v>44691</v>
      </c>
    </row>
    <row r="302" spans="1:54">
      <c r="A302" s="124">
        <v>19</v>
      </c>
      <c r="B302" s="35" t="s">
        <v>360</v>
      </c>
      <c r="C302" s="35" t="s">
        <v>1718</v>
      </c>
      <c r="D302" s="35" t="s">
        <v>1131</v>
      </c>
      <c r="E302" s="35" t="s">
        <v>1131</v>
      </c>
      <c r="F302" s="35" t="s">
        <v>1131</v>
      </c>
      <c r="G302" s="35" t="s">
        <v>1131</v>
      </c>
      <c r="H302" s="35" t="s">
        <v>1653</v>
      </c>
      <c r="J302" s="124" t="str">
        <f>IFERROR(VLOOKUP(M302,'Tabel Reporting SAP'!O:AF,18,0),"")</f>
        <v/>
      </c>
      <c r="K302" s="35" t="s">
        <v>18</v>
      </c>
      <c r="L302" s="35" t="s">
        <v>1048</v>
      </c>
      <c r="M302" s="35" t="s">
        <v>1149</v>
      </c>
      <c r="N302" s="35">
        <v>0</v>
      </c>
      <c r="O302" s="35">
        <v>0</v>
      </c>
      <c r="P302" s="35">
        <v>0</v>
      </c>
      <c r="Q302" s="35">
        <v>0</v>
      </c>
      <c r="R302" s="35">
        <v>0</v>
      </c>
      <c r="S302" s="35">
        <v>0</v>
      </c>
      <c r="T302" s="35">
        <v>0</v>
      </c>
      <c r="U302" s="35">
        <v>0</v>
      </c>
      <c r="V302" s="35">
        <v>0</v>
      </c>
      <c r="W302" s="35">
        <v>3542</v>
      </c>
      <c r="X302" s="35">
        <v>354</v>
      </c>
      <c r="Y302" s="35">
        <v>0</v>
      </c>
      <c r="Z302" s="35">
        <v>0</v>
      </c>
      <c r="AA302" s="35">
        <v>0</v>
      </c>
      <c r="AB302" s="35">
        <v>0</v>
      </c>
      <c r="AC302" s="35">
        <v>20</v>
      </c>
      <c r="AD302" s="35">
        <v>0</v>
      </c>
      <c r="AE302" s="35">
        <v>0</v>
      </c>
      <c r="AF302" s="35">
        <v>0</v>
      </c>
      <c r="AG302" s="35">
        <v>160</v>
      </c>
      <c r="AI302" s="35" t="s">
        <v>1493</v>
      </c>
      <c r="AJ302" s="35">
        <v>0</v>
      </c>
      <c r="AK302" s="35">
        <v>0</v>
      </c>
      <c r="AL302" s="35">
        <v>0</v>
      </c>
      <c r="AM302" s="35">
        <v>0</v>
      </c>
      <c r="AN302" s="35">
        <v>0</v>
      </c>
      <c r="AO302" s="35">
        <v>0</v>
      </c>
      <c r="AP302" s="35">
        <f t="shared" si="16"/>
        <v>0</v>
      </c>
      <c r="AQ302" s="35">
        <f t="shared" si="17"/>
        <v>3139</v>
      </c>
      <c r="AR302" s="35">
        <v>7</v>
      </c>
      <c r="AS302" s="35">
        <v>0</v>
      </c>
      <c r="AT302" s="35">
        <v>192</v>
      </c>
      <c r="AU302" s="35">
        <v>166900865</v>
      </c>
      <c r="AV302" s="35">
        <v>43968666</v>
      </c>
      <c r="AW302" s="35">
        <v>210869531</v>
      </c>
      <c r="AX302" s="35">
        <v>1317934.5687500001</v>
      </c>
      <c r="AY302" t="s">
        <v>1768</v>
      </c>
      <c r="AZ302" s="35" t="str">
        <f t="shared" si="18"/>
        <v>PELIMPAHAN</v>
      </c>
      <c r="BA302" s="131">
        <v>44602</v>
      </c>
      <c r="BB302" s="131">
        <v>44691</v>
      </c>
    </row>
    <row r="303" spans="1:54">
      <c r="A303" s="124">
        <v>20</v>
      </c>
      <c r="B303" s="35" t="s">
        <v>360</v>
      </c>
      <c r="C303" s="35" t="s">
        <v>1718</v>
      </c>
      <c r="D303" s="35" t="s">
        <v>1131</v>
      </c>
      <c r="E303" s="35" t="s">
        <v>1131</v>
      </c>
      <c r="F303" s="35" t="s">
        <v>1131</v>
      </c>
      <c r="G303" s="35" t="s">
        <v>1131</v>
      </c>
      <c r="H303" s="35" t="s">
        <v>1653</v>
      </c>
      <c r="J303" s="124" t="str">
        <f>IFERROR(VLOOKUP(M303,'Tabel Reporting SAP'!O:AF,18,0),"")</f>
        <v/>
      </c>
      <c r="K303" s="35" t="s">
        <v>18</v>
      </c>
      <c r="L303" s="35" t="s">
        <v>1048</v>
      </c>
      <c r="M303" s="35" t="s">
        <v>1150</v>
      </c>
      <c r="N303" s="35">
        <v>0</v>
      </c>
      <c r="O303" s="35">
        <v>0</v>
      </c>
      <c r="P303" s="35">
        <v>0</v>
      </c>
      <c r="Q303" s="35">
        <v>0</v>
      </c>
      <c r="R303" s="35">
        <v>0</v>
      </c>
      <c r="S303" s="35">
        <v>0</v>
      </c>
      <c r="T303" s="35">
        <v>0</v>
      </c>
      <c r="U303" s="35">
        <v>0</v>
      </c>
      <c r="V303" s="35">
        <v>0</v>
      </c>
      <c r="W303" s="35">
        <v>2553</v>
      </c>
      <c r="X303" s="35">
        <v>963</v>
      </c>
      <c r="Y303" s="35">
        <v>0</v>
      </c>
      <c r="Z303" s="35">
        <v>0</v>
      </c>
      <c r="AA303" s="35">
        <v>0</v>
      </c>
      <c r="AB303" s="35">
        <v>0</v>
      </c>
      <c r="AC303" s="35">
        <v>16</v>
      </c>
      <c r="AD303" s="35">
        <v>0</v>
      </c>
      <c r="AE303" s="35">
        <v>0</v>
      </c>
      <c r="AF303" s="35">
        <v>0</v>
      </c>
      <c r="AG303" s="35">
        <v>128</v>
      </c>
      <c r="AI303" s="35" t="s">
        <v>1492</v>
      </c>
      <c r="AJ303" s="35">
        <v>0</v>
      </c>
      <c r="AK303" s="35">
        <v>0</v>
      </c>
      <c r="AL303" s="35">
        <v>0</v>
      </c>
      <c r="AM303" s="35">
        <v>0</v>
      </c>
      <c r="AN303" s="35">
        <v>0</v>
      </c>
      <c r="AO303" s="35">
        <v>0</v>
      </c>
      <c r="AP303" s="35">
        <f t="shared" si="16"/>
        <v>0</v>
      </c>
      <c r="AQ303" s="35">
        <f t="shared" si="17"/>
        <v>3896</v>
      </c>
      <c r="AR303" s="35">
        <v>8</v>
      </c>
      <c r="AS303" s="35">
        <v>0</v>
      </c>
      <c r="AT303" s="35">
        <v>192</v>
      </c>
      <c r="AU303" s="35">
        <v>148188602</v>
      </c>
      <c r="AV303" s="35">
        <v>40535471</v>
      </c>
      <c r="AW303" s="35">
        <v>188724073</v>
      </c>
      <c r="AX303" s="35">
        <v>1474406.8203125</v>
      </c>
      <c r="AY303" t="s">
        <v>1768</v>
      </c>
      <c r="AZ303" s="35" t="str">
        <f t="shared" si="18"/>
        <v>PELIMPAHAN</v>
      </c>
      <c r="BA303" s="131">
        <v>44602</v>
      </c>
      <c r="BB303" s="131">
        <v>44691</v>
      </c>
    </row>
    <row r="304" spans="1:54">
      <c r="A304" s="124">
        <v>21</v>
      </c>
      <c r="B304" s="35" t="s">
        <v>360</v>
      </c>
      <c r="C304" s="35" t="s">
        <v>1718</v>
      </c>
      <c r="D304" s="35" t="s">
        <v>1131</v>
      </c>
      <c r="E304" s="35" t="s">
        <v>1131</v>
      </c>
      <c r="F304" s="35" t="s">
        <v>1131</v>
      </c>
      <c r="G304" s="35" t="s">
        <v>1131</v>
      </c>
      <c r="H304" s="35" t="s">
        <v>1653</v>
      </c>
      <c r="J304" s="124" t="str">
        <f>IFERROR(VLOOKUP(M304,'Tabel Reporting SAP'!O:AF,18,0),"")</f>
        <v/>
      </c>
      <c r="K304" s="35" t="s">
        <v>18</v>
      </c>
      <c r="L304" s="35" t="s">
        <v>1048</v>
      </c>
      <c r="M304" s="35" t="s">
        <v>1151</v>
      </c>
      <c r="N304" s="35">
        <v>0</v>
      </c>
      <c r="O304" s="35">
        <v>0</v>
      </c>
      <c r="P304" s="35">
        <v>0</v>
      </c>
      <c r="Q304" s="35">
        <v>0</v>
      </c>
      <c r="R304" s="35">
        <v>0</v>
      </c>
      <c r="S304" s="35">
        <v>0</v>
      </c>
      <c r="T304" s="35">
        <v>0</v>
      </c>
      <c r="U304" s="35">
        <v>0</v>
      </c>
      <c r="V304" s="35">
        <v>0</v>
      </c>
      <c r="W304" s="35">
        <v>2429</v>
      </c>
      <c r="X304" s="35">
        <v>312</v>
      </c>
      <c r="Y304" s="35">
        <v>0</v>
      </c>
      <c r="Z304" s="35">
        <v>0</v>
      </c>
      <c r="AA304" s="35">
        <v>0</v>
      </c>
      <c r="AB304" s="35">
        <v>0</v>
      </c>
      <c r="AC304" s="35">
        <v>18</v>
      </c>
      <c r="AD304" s="35">
        <v>0</v>
      </c>
      <c r="AE304" s="35">
        <v>0</v>
      </c>
      <c r="AF304" s="35">
        <v>0</v>
      </c>
      <c r="AG304" s="35">
        <v>144</v>
      </c>
      <c r="AI304" s="35" t="s">
        <v>1494</v>
      </c>
      <c r="AJ304" s="35">
        <v>0</v>
      </c>
      <c r="AK304" s="35">
        <v>0</v>
      </c>
      <c r="AL304" s="35">
        <v>0</v>
      </c>
      <c r="AM304" s="35">
        <v>0</v>
      </c>
      <c r="AN304" s="35">
        <v>0</v>
      </c>
      <c r="AO304" s="35">
        <v>0</v>
      </c>
      <c r="AP304" s="35">
        <f t="shared" si="16"/>
        <v>0</v>
      </c>
      <c r="AQ304" s="35">
        <f t="shared" si="17"/>
        <v>3516</v>
      </c>
      <c r="AR304" s="35">
        <v>13</v>
      </c>
      <c r="AS304" s="35">
        <v>0</v>
      </c>
      <c r="AT304" s="35">
        <v>192</v>
      </c>
      <c r="AU304" s="35">
        <v>148231287</v>
      </c>
      <c r="AV304" s="35">
        <v>35845299</v>
      </c>
      <c r="AW304" s="35">
        <v>184076586</v>
      </c>
      <c r="AX304" s="35">
        <v>1278309.625</v>
      </c>
      <c r="AY304" t="s">
        <v>1768</v>
      </c>
      <c r="AZ304" s="35" t="str">
        <f t="shared" si="18"/>
        <v>PELIMPAHAN</v>
      </c>
      <c r="BA304" s="131">
        <v>44602</v>
      </c>
      <c r="BB304" s="131">
        <v>44691</v>
      </c>
    </row>
    <row r="305" spans="1:54">
      <c r="A305" s="124">
        <v>22</v>
      </c>
      <c r="B305" s="35" t="s">
        <v>360</v>
      </c>
      <c r="C305" s="35" t="s">
        <v>1718</v>
      </c>
      <c r="D305" s="35" t="s">
        <v>1131</v>
      </c>
      <c r="E305" s="35" t="s">
        <v>1131</v>
      </c>
      <c r="F305" s="35" t="s">
        <v>1131</v>
      </c>
      <c r="G305" s="35" t="s">
        <v>1131</v>
      </c>
      <c r="H305" s="35" t="s">
        <v>1653</v>
      </c>
      <c r="J305" s="124" t="str">
        <f>IFERROR(VLOOKUP(M305,'Tabel Reporting SAP'!O:AF,18,0),"")</f>
        <v/>
      </c>
      <c r="K305" s="35" t="s">
        <v>18</v>
      </c>
      <c r="L305" s="35" t="s">
        <v>1048</v>
      </c>
      <c r="M305" s="35" t="s">
        <v>1152</v>
      </c>
      <c r="N305" s="35">
        <v>0</v>
      </c>
      <c r="O305" s="35">
        <v>0</v>
      </c>
      <c r="P305" s="35">
        <v>0</v>
      </c>
      <c r="Q305" s="35">
        <v>0</v>
      </c>
      <c r="R305" s="35">
        <v>0</v>
      </c>
      <c r="S305" s="35">
        <v>0</v>
      </c>
      <c r="T305" s="35">
        <v>0</v>
      </c>
      <c r="U305" s="35">
        <v>0</v>
      </c>
      <c r="V305" s="35">
        <v>0</v>
      </c>
      <c r="W305" s="35">
        <v>2962</v>
      </c>
      <c r="X305" s="35">
        <v>661</v>
      </c>
      <c r="Y305" s="35">
        <v>0</v>
      </c>
      <c r="Z305" s="35">
        <v>0</v>
      </c>
      <c r="AA305" s="35">
        <v>0</v>
      </c>
      <c r="AB305" s="35">
        <v>0</v>
      </c>
      <c r="AC305" s="35">
        <v>15</v>
      </c>
      <c r="AD305" s="35">
        <v>0</v>
      </c>
      <c r="AE305" s="35">
        <v>0</v>
      </c>
      <c r="AF305" s="35">
        <v>0</v>
      </c>
      <c r="AG305" s="35">
        <v>120</v>
      </c>
      <c r="AI305" s="35" t="s">
        <v>1491</v>
      </c>
      <c r="AJ305" s="35">
        <v>0</v>
      </c>
      <c r="AK305" s="35">
        <v>0</v>
      </c>
      <c r="AL305" s="35">
        <v>0</v>
      </c>
      <c r="AM305" s="35">
        <v>0</v>
      </c>
      <c r="AN305" s="35">
        <v>0</v>
      </c>
      <c r="AO305" s="35">
        <v>0</v>
      </c>
      <c r="AP305" s="35">
        <f t="shared" si="16"/>
        <v>0</v>
      </c>
      <c r="AQ305" s="35">
        <f t="shared" si="17"/>
        <v>2741</v>
      </c>
      <c r="AR305" s="35">
        <v>16</v>
      </c>
      <c r="AS305" s="35">
        <v>0</v>
      </c>
      <c r="AT305" s="35">
        <v>192</v>
      </c>
      <c r="AU305" s="35">
        <v>168383393</v>
      </c>
      <c r="AV305" s="35">
        <v>43018152</v>
      </c>
      <c r="AW305" s="35">
        <v>211401545</v>
      </c>
      <c r="AX305" s="35">
        <v>1761679.5416666667</v>
      </c>
      <c r="AY305" t="s">
        <v>1768</v>
      </c>
      <c r="AZ305" s="35" t="str">
        <f t="shared" si="18"/>
        <v>PELIMPAHAN</v>
      </c>
      <c r="BA305" s="131">
        <v>44602</v>
      </c>
      <c r="BB305" s="131">
        <v>44691</v>
      </c>
    </row>
    <row r="306" spans="1:54">
      <c r="A306" s="124">
        <v>23</v>
      </c>
      <c r="B306" s="35" t="s">
        <v>360</v>
      </c>
      <c r="C306" s="35" t="s">
        <v>1718</v>
      </c>
      <c r="D306" s="35" t="s">
        <v>1131</v>
      </c>
      <c r="E306" s="35" t="s">
        <v>1131</v>
      </c>
      <c r="F306" s="35" t="s">
        <v>1131</v>
      </c>
      <c r="G306" s="35" t="s">
        <v>1131</v>
      </c>
      <c r="H306" s="35" t="s">
        <v>1653</v>
      </c>
      <c r="J306" s="124" t="str">
        <f>IFERROR(VLOOKUP(M306,'Tabel Reporting SAP'!O:AF,18,0),"")</f>
        <v/>
      </c>
      <c r="K306" s="35" t="s">
        <v>18</v>
      </c>
      <c r="L306" s="35" t="s">
        <v>1048</v>
      </c>
      <c r="M306" s="35" t="s">
        <v>1153</v>
      </c>
      <c r="N306" s="35">
        <v>0</v>
      </c>
      <c r="O306" s="35">
        <v>0</v>
      </c>
      <c r="P306" s="35">
        <v>0</v>
      </c>
      <c r="Q306" s="35">
        <v>0</v>
      </c>
      <c r="R306" s="35">
        <v>0</v>
      </c>
      <c r="S306" s="35">
        <v>0</v>
      </c>
      <c r="T306" s="35">
        <v>0</v>
      </c>
      <c r="U306" s="35">
        <v>0</v>
      </c>
      <c r="V306" s="35">
        <v>0</v>
      </c>
      <c r="W306" s="35">
        <v>0</v>
      </c>
      <c r="X306" s="35">
        <v>782</v>
      </c>
      <c r="Y306" s="35">
        <v>0</v>
      </c>
      <c r="Z306" s="35">
        <v>0</v>
      </c>
      <c r="AA306" s="35">
        <v>0</v>
      </c>
      <c r="AB306" s="35">
        <v>0</v>
      </c>
      <c r="AC306" s="35">
        <v>3</v>
      </c>
      <c r="AD306" s="35">
        <v>0</v>
      </c>
      <c r="AE306" s="35">
        <v>0</v>
      </c>
      <c r="AF306" s="35">
        <v>0</v>
      </c>
      <c r="AG306" s="35">
        <v>24</v>
      </c>
      <c r="AI306" s="35" t="s">
        <v>1495</v>
      </c>
      <c r="AJ306" s="35">
        <v>0</v>
      </c>
      <c r="AK306" s="35">
        <v>0</v>
      </c>
      <c r="AL306" s="35">
        <v>0</v>
      </c>
      <c r="AM306" s="35">
        <v>0</v>
      </c>
      <c r="AN306" s="35">
        <v>0</v>
      </c>
      <c r="AO306" s="35">
        <v>0</v>
      </c>
      <c r="AP306" s="35">
        <f t="shared" si="16"/>
        <v>0</v>
      </c>
      <c r="AQ306" s="35">
        <f t="shared" si="17"/>
        <v>3623</v>
      </c>
      <c r="AR306" s="35">
        <v>3</v>
      </c>
      <c r="AS306" s="35">
        <v>0</v>
      </c>
      <c r="AT306" s="35">
        <v>0</v>
      </c>
      <c r="AU306" s="35">
        <v>32178867</v>
      </c>
      <c r="AV306" s="35">
        <v>8878816</v>
      </c>
      <c r="AW306" s="35">
        <v>41057683</v>
      </c>
      <c r="AX306" s="35">
        <v>1710736.7916666667</v>
      </c>
      <c r="AY306" t="s">
        <v>1768</v>
      </c>
      <c r="AZ306" s="35" t="str">
        <f t="shared" si="18"/>
        <v>PELIMPAHAN</v>
      </c>
      <c r="BA306" s="131">
        <v>44602</v>
      </c>
      <c r="BB306" s="131">
        <v>44691</v>
      </c>
    </row>
    <row r="307" spans="1:54">
      <c r="A307" s="124">
        <v>24</v>
      </c>
      <c r="B307" s="35" t="s">
        <v>360</v>
      </c>
      <c r="C307" s="35" t="s">
        <v>1718</v>
      </c>
      <c r="D307" s="35" t="s">
        <v>1131</v>
      </c>
      <c r="E307" s="35" t="s">
        <v>1131</v>
      </c>
      <c r="F307" s="35" t="s">
        <v>1131</v>
      </c>
      <c r="G307" s="35" t="s">
        <v>1131</v>
      </c>
      <c r="H307" s="35" t="s">
        <v>1653</v>
      </c>
      <c r="J307" s="124" t="str">
        <f>IFERROR(VLOOKUP(M307,'Tabel Reporting SAP'!O:AF,18,0),"")</f>
        <v/>
      </c>
      <c r="K307" s="35" t="s">
        <v>18</v>
      </c>
      <c r="L307" s="35" t="s">
        <v>1049</v>
      </c>
      <c r="M307" s="35" t="s">
        <v>1154</v>
      </c>
      <c r="N307" s="35">
        <v>0</v>
      </c>
      <c r="O307" s="35">
        <v>0</v>
      </c>
      <c r="P307" s="35">
        <v>0</v>
      </c>
      <c r="Q307" s="35">
        <v>0</v>
      </c>
      <c r="R307" s="35">
        <v>0</v>
      </c>
      <c r="S307" s="35">
        <v>0</v>
      </c>
      <c r="T307" s="35">
        <v>0</v>
      </c>
      <c r="U307" s="35">
        <v>0</v>
      </c>
      <c r="V307" s="35">
        <v>0</v>
      </c>
      <c r="W307" s="35">
        <v>6159</v>
      </c>
      <c r="X307" s="35">
        <v>6826</v>
      </c>
      <c r="Y307" s="35">
        <v>0</v>
      </c>
      <c r="Z307" s="35">
        <v>0</v>
      </c>
      <c r="AA307" s="35">
        <v>0</v>
      </c>
      <c r="AB307" s="35">
        <v>0</v>
      </c>
      <c r="AC307" s="35">
        <v>58</v>
      </c>
      <c r="AD307" s="35">
        <v>0</v>
      </c>
      <c r="AE307" s="35">
        <v>0</v>
      </c>
      <c r="AF307" s="35">
        <v>0</v>
      </c>
      <c r="AG307" s="35">
        <v>464</v>
      </c>
      <c r="AI307" s="35" t="s">
        <v>1496</v>
      </c>
      <c r="AJ307" s="35">
        <v>0</v>
      </c>
      <c r="AK307" s="35">
        <v>0</v>
      </c>
      <c r="AL307" s="35">
        <v>0</v>
      </c>
      <c r="AM307" s="35">
        <v>0</v>
      </c>
      <c r="AN307" s="35">
        <v>0</v>
      </c>
      <c r="AO307" s="35">
        <v>0</v>
      </c>
      <c r="AP307" s="35">
        <f t="shared" si="16"/>
        <v>0</v>
      </c>
      <c r="AQ307" s="35">
        <f t="shared" si="17"/>
        <v>782</v>
      </c>
      <c r="AR307" s="35">
        <v>130</v>
      </c>
      <c r="AS307" s="35">
        <v>0</v>
      </c>
      <c r="AT307" s="35">
        <v>192</v>
      </c>
      <c r="AU307" s="35">
        <v>767158404</v>
      </c>
      <c r="AV307" s="35">
        <v>182446078</v>
      </c>
      <c r="AW307" s="35">
        <v>949604482</v>
      </c>
      <c r="AX307" s="35">
        <v>2046561.3836206896</v>
      </c>
      <c r="AY307" t="s">
        <v>1768</v>
      </c>
      <c r="AZ307" s="35" t="str">
        <f t="shared" si="18"/>
        <v>PELIMPAHAN</v>
      </c>
      <c r="BA307" s="131">
        <v>44602</v>
      </c>
      <c r="BB307" s="131">
        <v>44691</v>
      </c>
    </row>
    <row r="308" spans="1:54">
      <c r="A308" s="124">
        <v>74</v>
      </c>
      <c r="B308" s="35" t="s">
        <v>360</v>
      </c>
      <c r="C308" s="35" t="s">
        <v>1718</v>
      </c>
      <c r="D308" s="35" t="s">
        <v>1131</v>
      </c>
      <c r="E308" s="35" t="s">
        <v>1131</v>
      </c>
      <c r="F308" s="35" t="s">
        <v>1131</v>
      </c>
      <c r="G308" s="35" t="s">
        <v>1131</v>
      </c>
      <c r="H308" s="35" t="s">
        <v>1658</v>
      </c>
      <c r="J308" s="124" t="str">
        <f>IFERROR(VLOOKUP(M308,'Tabel Reporting SAP'!O:AF,18,0),"")</f>
        <v/>
      </c>
      <c r="K308" s="35" t="s">
        <v>19</v>
      </c>
      <c r="L308" s="35" t="s">
        <v>1061</v>
      </c>
      <c r="M308" s="35" t="s">
        <v>1204</v>
      </c>
      <c r="N308" s="35">
        <v>0</v>
      </c>
      <c r="O308" s="35">
        <v>0</v>
      </c>
      <c r="P308" s="35">
        <v>0</v>
      </c>
      <c r="Q308" s="35">
        <v>0</v>
      </c>
      <c r="R308" s="35">
        <v>87</v>
      </c>
      <c r="S308" s="35">
        <v>0</v>
      </c>
      <c r="T308" s="35">
        <v>0</v>
      </c>
      <c r="U308" s="35">
        <v>0</v>
      </c>
      <c r="V308" s="35">
        <v>0</v>
      </c>
      <c r="W308" s="35">
        <v>3310</v>
      </c>
      <c r="X308" s="35">
        <v>452</v>
      </c>
      <c r="Y308" s="35">
        <v>0</v>
      </c>
      <c r="Z308" s="35">
        <v>0</v>
      </c>
      <c r="AA308" s="35">
        <v>0</v>
      </c>
      <c r="AB308" s="35">
        <v>0</v>
      </c>
      <c r="AC308" s="35">
        <v>13</v>
      </c>
      <c r="AD308" s="35">
        <v>0</v>
      </c>
      <c r="AE308" s="35">
        <v>0</v>
      </c>
      <c r="AF308" s="35">
        <v>0</v>
      </c>
      <c r="AG308" s="35">
        <v>104</v>
      </c>
      <c r="AI308" s="35">
        <v>0</v>
      </c>
      <c r="AJ308" s="35">
        <v>0</v>
      </c>
      <c r="AK308" s="35">
        <v>0</v>
      </c>
      <c r="AL308" s="35">
        <v>1</v>
      </c>
      <c r="AM308" s="35">
        <v>0</v>
      </c>
      <c r="AN308" s="35">
        <v>0</v>
      </c>
      <c r="AO308" s="35">
        <v>1</v>
      </c>
      <c r="AP308" s="35">
        <f t="shared" si="16"/>
        <v>87</v>
      </c>
      <c r="AQ308" s="35">
        <f t="shared" si="17"/>
        <v>12985</v>
      </c>
      <c r="AR308" s="35">
        <v>41</v>
      </c>
      <c r="AS308" s="35">
        <v>0</v>
      </c>
      <c r="AT308" s="35">
        <v>470.3</v>
      </c>
      <c r="AU308" s="35">
        <v>244412083</v>
      </c>
      <c r="AV308" s="35">
        <v>61529116</v>
      </c>
      <c r="AW308" s="35">
        <v>305941199</v>
      </c>
      <c r="AX308" s="35">
        <v>2941742.298076923</v>
      </c>
      <c r="AY308" t="s">
        <v>1768</v>
      </c>
      <c r="AZ308" s="35" t="str">
        <f t="shared" si="18"/>
        <v>PELIMPAHAN</v>
      </c>
      <c r="BA308" s="131">
        <v>44602</v>
      </c>
      <c r="BB308" s="131">
        <v>44691</v>
      </c>
    </row>
    <row r="309" spans="1:54">
      <c r="A309" s="124">
        <v>75</v>
      </c>
      <c r="B309" s="35" t="s">
        <v>360</v>
      </c>
      <c r="C309" s="35" t="s">
        <v>1718</v>
      </c>
      <c r="D309" s="35" t="s">
        <v>1131</v>
      </c>
      <c r="E309" s="35" t="s">
        <v>1131</v>
      </c>
      <c r="F309" s="35" t="s">
        <v>1131</v>
      </c>
      <c r="G309" s="35" t="s">
        <v>1131</v>
      </c>
      <c r="H309" s="35" t="s">
        <v>1658</v>
      </c>
      <c r="J309" s="124" t="str">
        <f>IFERROR(VLOOKUP(M309,'Tabel Reporting SAP'!O:AF,18,0),"")</f>
        <v/>
      </c>
      <c r="K309" s="35" t="s">
        <v>19</v>
      </c>
      <c r="L309" s="35" t="s">
        <v>1061</v>
      </c>
      <c r="M309" s="35" t="s">
        <v>1205</v>
      </c>
      <c r="N309" s="35">
        <v>0</v>
      </c>
      <c r="O309" s="35">
        <v>0</v>
      </c>
      <c r="P309" s="35">
        <v>0</v>
      </c>
      <c r="Q309" s="35">
        <v>0</v>
      </c>
      <c r="R309" s="35">
        <v>0</v>
      </c>
      <c r="S309" s="35">
        <v>0</v>
      </c>
      <c r="T309" s="35">
        <v>0</v>
      </c>
      <c r="U309" s="35">
        <v>0</v>
      </c>
      <c r="V309" s="35">
        <v>0</v>
      </c>
      <c r="W309" s="35">
        <v>2713</v>
      </c>
      <c r="X309" s="35">
        <v>1143</v>
      </c>
      <c r="Y309" s="35">
        <v>0</v>
      </c>
      <c r="Z309" s="35">
        <v>0</v>
      </c>
      <c r="AA309" s="35">
        <v>0</v>
      </c>
      <c r="AB309" s="35">
        <v>0</v>
      </c>
      <c r="AC309" s="35">
        <v>21</v>
      </c>
      <c r="AD309" s="35">
        <v>0</v>
      </c>
      <c r="AE309" s="35">
        <v>0</v>
      </c>
      <c r="AF309" s="35">
        <v>0</v>
      </c>
      <c r="AG309" s="35">
        <v>168</v>
      </c>
      <c r="AI309" s="35">
        <v>0</v>
      </c>
      <c r="AJ309" s="35">
        <v>0</v>
      </c>
      <c r="AK309" s="35">
        <v>0</v>
      </c>
      <c r="AL309" s="35">
        <v>1</v>
      </c>
      <c r="AM309" s="35">
        <v>0</v>
      </c>
      <c r="AN309" s="35">
        <v>0</v>
      </c>
      <c r="AO309" s="35">
        <v>1</v>
      </c>
      <c r="AP309" s="35">
        <f t="shared" si="16"/>
        <v>0</v>
      </c>
      <c r="AQ309" s="35">
        <f t="shared" si="17"/>
        <v>3762</v>
      </c>
      <c r="AR309" s="35">
        <v>90</v>
      </c>
      <c r="AS309" s="35">
        <v>0</v>
      </c>
      <c r="AT309" s="35">
        <v>482</v>
      </c>
      <c r="AU309" s="35">
        <v>357019715</v>
      </c>
      <c r="AV309" s="35">
        <v>77710776</v>
      </c>
      <c r="AW309" s="35">
        <v>434730491</v>
      </c>
      <c r="AX309" s="35">
        <v>2587681.4940476189</v>
      </c>
      <c r="AY309" t="s">
        <v>1768</v>
      </c>
      <c r="AZ309" s="35" t="str">
        <f t="shared" si="18"/>
        <v>PELIMPAHAN</v>
      </c>
      <c r="BA309" s="131">
        <v>44602</v>
      </c>
      <c r="BB309" s="131">
        <v>44691</v>
      </c>
    </row>
    <row r="310" spans="1:54">
      <c r="A310" s="124">
        <v>76</v>
      </c>
      <c r="B310" s="35" t="s">
        <v>360</v>
      </c>
      <c r="C310" s="35" t="s">
        <v>1718</v>
      </c>
      <c r="D310" s="35" t="s">
        <v>1131</v>
      </c>
      <c r="E310" s="35" t="s">
        <v>1131</v>
      </c>
      <c r="F310" s="35" t="s">
        <v>1131</v>
      </c>
      <c r="G310" s="35" t="s">
        <v>1131</v>
      </c>
      <c r="H310" s="35" t="s">
        <v>1658</v>
      </c>
      <c r="J310" s="124" t="str">
        <f>IFERROR(VLOOKUP(M310,'Tabel Reporting SAP'!O:AF,18,0),"")</f>
        <v/>
      </c>
      <c r="K310" s="35" t="s">
        <v>19</v>
      </c>
      <c r="L310" s="35" t="s">
        <v>1062</v>
      </c>
      <c r="M310" s="35" t="s">
        <v>1206</v>
      </c>
      <c r="N310" s="35">
        <v>0</v>
      </c>
      <c r="O310" s="35">
        <v>0</v>
      </c>
      <c r="P310" s="35">
        <v>0</v>
      </c>
      <c r="Q310" s="35">
        <v>0</v>
      </c>
      <c r="R310" s="35">
        <v>0</v>
      </c>
      <c r="S310" s="35">
        <v>0</v>
      </c>
      <c r="T310" s="35">
        <v>0</v>
      </c>
      <c r="U310" s="35">
        <v>0</v>
      </c>
      <c r="V310" s="35">
        <v>0</v>
      </c>
      <c r="W310" s="35">
        <v>0</v>
      </c>
      <c r="X310" s="35">
        <v>1545</v>
      </c>
      <c r="Y310" s="35">
        <v>0</v>
      </c>
      <c r="Z310" s="35">
        <v>0</v>
      </c>
      <c r="AA310" s="35">
        <v>0</v>
      </c>
      <c r="AB310" s="35">
        <v>0</v>
      </c>
      <c r="AC310" s="35">
        <v>9</v>
      </c>
      <c r="AD310" s="35">
        <v>0</v>
      </c>
      <c r="AE310" s="35">
        <v>0</v>
      </c>
      <c r="AF310" s="35">
        <v>0</v>
      </c>
      <c r="AG310" s="35">
        <v>72</v>
      </c>
      <c r="AI310" s="35">
        <v>0</v>
      </c>
      <c r="AJ310" s="35">
        <v>0</v>
      </c>
      <c r="AK310" s="35">
        <v>0</v>
      </c>
      <c r="AL310" s="35">
        <v>0</v>
      </c>
      <c r="AM310" s="35">
        <v>0</v>
      </c>
      <c r="AN310" s="35">
        <v>0</v>
      </c>
      <c r="AO310" s="35">
        <v>0</v>
      </c>
      <c r="AP310" s="35">
        <f t="shared" si="16"/>
        <v>0</v>
      </c>
      <c r="AQ310" s="35">
        <f t="shared" si="17"/>
        <v>3856</v>
      </c>
      <c r="AR310" s="35">
        <v>23</v>
      </c>
      <c r="AS310" s="35">
        <v>0</v>
      </c>
      <c r="AT310" s="35">
        <v>193.2</v>
      </c>
      <c r="AU310" s="35">
        <v>99421007</v>
      </c>
      <c r="AV310" s="35">
        <v>20189992</v>
      </c>
      <c r="AW310" s="35">
        <v>119610999</v>
      </c>
      <c r="AX310" s="35">
        <v>1661263.875</v>
      </c>
      <c r="AY310" t="s">
        <v>1768</v>
      </c>
      <c r="AZ310" s="35" t="str">
        <f t="shared" si="18"/>
        <v>PELIMPAHAN</v>
      </c>
      <c r="BA310" s="131">
        <v>44602</v>
      </c>
      <c r="BB310" s="131">
        <v>44691</v>
      </c>
    </row>
    <row r="311" spans="1:54">
      <c r="A311" s="124">
        <v>77</v>
      </c>
      <c r="B311" s="35" t="s">
        <v>360</v>
      </c>
      <c r="C311" s="35" t="s">
        <v>1718</v>
      </c>
      <c r="D311" s="35" t="s">
        <v>1131</v>
      </c>
      <c r="E311" s="35" t="s">
        <v>1131</v>
      </c>
      <c r="F311" s="35" t="s">
        <v>1131</v>
      </c>
      <c r="G311" s="35" t="s">
        <v>1131</v>
      </c>
      <c r="H311" s="35" t="s">
        <v>1658</v>
      </c>
      <c r="J311" s="124" t="str">
        <f>IFERROR(VLOOKUP(M311,'Tabel Reporting SAP'!O:AF,18,0),"")</f>
        <v/>
      </c>
      <c r="K311" s="35" t="s">
        <v>19</v>
      </c>
      <c r="L311" s="35" t="s">
        <v>1063</v>
      </c>
      <c r="M311" s="35" t="s">
        <v>1207</v>
      </c>
      <c r="N311" s="35">
        <v>0</v>
      </c>
      <c r="O311" s="35">
        <v>0</v>
      </c>
      <c r="P311" s="35">
        <v>0</v>
      </c>
      <c r="Q311" s="35">
        <v>0</v>
      </c>
      <c r="R311" s="35">
        <v>0</v>
      </c>
      <c r="S311" s="35">
        <v>0</v>
      </c>
      <c r="T311" s="35">
        <v>0</v>
      </c>
      <c r="U311" s="35">
        <v>0</v>
      </c>
      <c r="V311" s="35">
        <v>0</v>
      </c>
      <c r="W311" s="35">
        <v>0</v>
      </c>
      <c r="X311" s="35">
        <v>412</v>
      </c>
      <c r="Y311" s="35">
        <v>0</v>
      </c>
      <c r="Z311" s="35">
        <v>0</v>
      </c>
      <c r="AA311" s="35">
        <v>0</v>
      </c>
      <c r="AB311" s="35">
        <v>0</v>
      </c>
      <c r="AC311" s="35">
        <v>2</v>
      </c>
      <c r="AD311" s="35">
        <v>0</v>
      </c>
      <c r="AE311" s="35">
        <v>0</v>
      </c>
      <c r="AF311" s="35">
        <v>0</v>
      </c>
      <c r="AG311" s="35">
        <v>16</v>
      </c>
      <c r="AI311" s="35">
        <v>0</v>
      </c>
      <c r="AJ311" s="35">
        <v>0</v>
      </c>
      <c r="AK311" s="35">
        <v>0</v>
      </c>
      <c r="AL311" s="35">
        <v>0</v>
      </c>
      <c r="AM311" s="35">
        <v>0</v>
      </c>
      <c r="AN311" s="35">
        <v>0</v>
      </c>
      <c r="AO311" s="35">
        <v>0</v>
      </c>
      <c r="AP311" s="35">
        <f t="shared" si="16"/>
        <v>0</v>
      </c>
      <c r="AQ311" s="35">
        <f t="shared" si="17"/>
        <v>1545</v>
      </c>
      <c r="AR311" s="35">
        <v>0</v>
      </c>
      <c r="AS311" s="35">
        <v>0</v>
      </c>
      <c r="AT311" s="35">
        <v>51.5</v>
      </c>
      <c r="AU311" s="35">
        <v>12964140</v>
      </c>
      <c r="AV311" s="35">
        <v>3437795</v>
      </c>
      <c r="AW311" s="35">
        <v>16401935</v>
      </c>
      <c r="AX311" s="35">
        <v>1025120.9375</v>
      </c>
      <c r="AY311" t="s">
        <v>1768</v>
      </c>
      <c r="AZ311" s="35" t="str">
        <f t="shared" si="18"/>
        <v>PELIMPAHAN</v>
      </c>
      <c r="BA311" s="131">
        <v>44602</v>
      </c>
      <c r="BB311" s="131">
        <v>44691</v>
      </c>
    </row>
    <row r="312" spans="1:54">
      <c r="A312" s="124">
        <v>78</v>
      </c>
      <c r="B312" s="35" t="s">
        <v>360</v>
      </c>
      <c r="C312" s="35" t="s">
        <v>1718</v>
      </c>
      <c r="D312" s="35" t="s">
        <v>1131</v>
      </c>
      <c r="E312" s="35" t="s">
        <v>1131</v>
      </c>
      <c r="F312" s="35" t="s">
        <v>1131</v>
      </c>
      <c r="G312" s="35" t="s">
        <v>1131</v>
      </c>
      <c r="H312" s="35" t="s">
        <v>1658</v>
      </c>
      <c r="J312" s="124" t="str">
        <f>IFERROR(VLOOKUP(M312,'Tabel Reporting SAP'!O:AF,18,0),"")</f>
        <v/>
      </c>
      <c r="K312" s="35" t="s">
        <v>19</v>
      </c>
      <c r="L312" s="35" t="s">
        <v>1063</v>
      </c>
      <c r="M312" s="35" t="s">
        <v>1208</v>
      </c>
      <c r="N312" s="35">
        <v>0</v>
      </c>
      <c r="O312" s="35">
        <v>0</v>
      </c>
      <c r="P312" s="35">
        <v>0</v>
      </c>
      <c r="Q312" s="35">
        <v>0</v>
      </c>
      <c r="R312" s="35">
        <v>0</v>
      </c>
      <c r="S312" s="35">
        <v>0</v>
      </c>
      <c r="T312" s="35">
        <v>0</v>
      </c>
      <c r="U312" s="35">
        <v>0</v>
      </c>
      <c r="V312" s="35">
        <v>0</v>
      </c>
      <c r="W312" s="35">
        <v>1153</v>
      </c>
      <c r="X312" s="35">
        <v>395</v>
      </c>
      <c r="Y312" s="35">
        <v>0</v>
      </c>
      <c r="Z312" s="35">
        <v>0</v>
      </c>
      <c r="AA312" s="35">
        <v>0</v>
      </c>
      <c r="AB312" s="35">
        <v>0</v>
      </c>
      <c r="AC312" s="35">
        <v>8</v>
      </c>
      <c r="AD312" s="35">
        <v>1</v>
      </c>
      <c r="AE312" s="35">
        <v>0</v>
      </c>
      <c r="AF312" s="35">
        <v>0</v>
      </c>
      <c r="AG312" s="35">
        <v>80</v>
      </c>
      <c r="AI312" s="35">
        <v>0</v>
      </c>
      <c r="AJ312" s="35">
        <v>0</v>
      </c>
      <c r="AK312" s="35">
        <v>0</v>
      </c>
      <c r="AL312" s="35">
        <v>0</v>
      </c>
      <c r="AM312" s="35">
        <v>0</v>
      </c>
      <c r="AN312" s="35">
        <v>0</v>
      </c>
      <c r="AO312" s="35">
        <v>0</v>
      </c>
      <c r="AP312" s="35">
        <f t="shared" si="16"/>
        <v>0</v>
      </c>
      <c r="AQ312" s="35">
        <f t="shared" si="17"/>
        <v>412</v>
      </c>
      <c r="AR312" s="35">
        <v>7</v>
      </c>
      <c r="AS312" s="35">
        <v>0</v>
      </c>
      <c r="AT312" s="35">
        <v>193.5</v>
      </c>
      <c r="AU312" s="35">
        <v>72495993</v>
      </c>
      <c r="AV312" s="35">
        <v>16894373</v>
      </c>
      <c r="AW312" s="35">
        <v>89390366</v>
      </c>
      <c r="AX312" s="35">
        <v>1117379.575</v>
      </c>
      <c r="AY312" t="s">
        <v>1768</v>
      </c>
      <c r="AZ312" s="35" t="str">
        <f t="shared" si="18"/>
        <v>PELIMPAHAN</v>
      </c>
      <c r="BA312" s="131">
        <v>44602</v>
      </c>
      <c r="BB312" s="131">
        <v>44691</v>
      </c>
    </row>
    <row r="313" spans="1:54">
      <c r="A313" s="124">
        <v>79</v>
      </c>
      <c r="B313" s="35" t="s">
        <v>360</v>
      </c>
      <c r="C313" s="35" t="s">
        <v>1718</v>
      </c>
      <c r="D313" s="35" t="s">
        <v>1131</v>
      </c>
      <c r="E313" s="35" t="s">
        <v>1131</v>
      </c>
      <c r="F313" s="35" t="s">
        <v>1131</v>
      </c>
      <c r="G313" s="35" t="s">
        <v>1131</v>
      </c>
      <c r="H313" s="35" t="s">
        <v>1658</v>
      </c>
      <c r="J313" s="124" t="str">
        <f>IFERROR(VLOOKUP(M313,'Tabel Reporting SAP'!O:AF,18,0),"")</f>
        <v/>
      </c>
      <c r="K313" s="35" t="s">
        <v>19</v>
      </c>
      <c r="L313" s="35" t="s">
        <v>1063</v>
      </c>
      <c r="M313" s="35" t="s">
        <v>1209</v>
      </c>
      <c r="N313" s="35">
        <v>0</v>
      </c>
      <c r="O313" s="35">
        <v>0</v>
      </c>
      <c r="P313" s="35">
        <v>0</v>
      </c>
      <c r="Q313" s="35">
        <v>0</v>
      </c>
      <c r="R313" s="35">
        <v>0</v>
      </c>
      <c r="S313" s="35">
        <v>0</v>
      </c>
      <c r="T313" s="35">
        <v>0</v>
      </c>
      <c r="U313" s="35">
        <v>0</v>
      </c>
      <c r="V313" s="35">
        <v>0</v>
      </c>
      <c r="W313" s="35">
        <v>0</v>
      </c>
      <c r="X313" s="35">
        <v>1245</v>
      </c>
      <c r="Y313" s="35">
        <v>0</v>
      </c>
      <c r="Z313" s="35">
        <v>0</v>
      </c>
      <c r="AA313" s="35">
        <v>0</v>
      </c>
      <c r="AB313" s="35">
        <v>0</v>
      </c>
      <c r="AC313" s="35">
        <v>5</v>
      </c>
      <c r="AD313" s="35">
        <v>0</v>
      </c>
      <c r="AE313" s="35">
        <v>0</v>
      </c>
      <c r="AF313" s="35">
        <v>0</v>
      </c>
      <c r="AG313" s="35">
        <v>40</v>
      </c>
      <c r="AI313" s="35">
        <v>0</v>
      </c>
      <c r="AJ313" s="35">
        <v>0</v>
      </c>
      <c r="AK313" s="35">
        <v>0</v>
      </c>
      <c r="AL313" s="35">
        <v>0</v>
      </c>
      <c r="AM313" s="35">
        <v>0</v>
      </c>
      <c r="AN313" s="35">
        <v>0</v>
      </c>
      <c r="AO313" s="35">
        <v>0</v>
      </c>
      <c r="AP313" s="35">
        <f t="shared" si="16"/>
        <v>0</v>
      </c>
      <c r="AQ313" s="35">
        <f t="shared" si="17"/>
        <v>1548</v>
      </c>
      <c r="AR313" s="35">
        <v>1</v>
      </c>
      <c r="AS313" s="35">
        <v>0</v>
      </c>
      <c r="AT313" s="35">
        <v>155.69999999999999</v>
      </c>
      <c r="AU313" s="35">
        <v>40345317</v>
      </c>
      <c r="AV313" s="35">
        <v>11470465</v>
      </c>
      <c r="AW313" s="35">
        <v>51815782</v>
      </c>
      <c r="AX313" s="35">
        <v>1295394.55</v>
      </c>
      <c r="AY313" t="s">
        <v>1768</v>
      </c>
      <c r="AZ313" s="35" t="str">
        <f t="shared" si="18"/>
        <v>PELIMPAHAN</v>
      </c>
      <c r="BA313" s="131">
        <v>44602</v>
      </c>
      <c r="BB313" s="131">
        <v>44691</v>
      </c>
    </row>
    <row r="314" spans="1:54">
      <c r="A314" s="124">
        <v>80</v>
      </c>
      <c r="B314" s="35" t="s">
        <v>360</v>
      </c>
      <c r="C314" s="35" t="s">
        <v>1718</v>
      </c>
      <c r="D314" s="35" t="s">
        <v>1131</v>
      </c>
      <c r="E314" s="35" t="s">
        <v>1131</v>
      </c>
      <c r="F314" s="35" t="s">
        <v>1131</v>
      </c>
      <c r="G314" s="35" t="s">
        <v>1131</v>
      </c>
      <c r="H314" s="35" t="s">
        <v>1658</v>
      </c>
      <c r="J314" s="124" t="str">
        <f>IFERROR(VLOOKUP(M314,'Tabel Reporting SAP'!O:AF,18,0),"")</f>
        <v/>
      </c>
      <c r="K314" s="35" t="s">
        <v>19</v>
      </c>
      <c r="L314" s="35" t="s">
        <v>1063</v>
      </c>
      <c r="M314" s="35" t="s">
        <v>1210</v>
      </c>
      <c r="N314" s="35">
        <v>0</v>
      </c>
      <c r="O314" s="35">
        <v>0</v>
      </c>
      <c r="P314" s="35">
        <v>0</v>
      </c>
      <c r="Q314" s="35">
        <v>0</v>
      </c>
      <c r="R314" s="35">
        <v>0</v>
      </c>
      <c r="S314" s="35">
        <v>0</v>
      </c>
      <c r="T314" s="35">
        <v>0</v>
      </c>
      <c r="U314" s="35">
        <v>0</v>
      </c>
      <c r="V314" s="35">
        <v>0</v>
      </c>
      <c r="W314" s="35">
        <v>0</v>
      </c>
      <c r="X314" s="35">
        <v>1479</v>
      </c>
      <c r="Y314" s="35">
        <v>0</v>
      </c>
      <c r="Z314" s="35">
        <v>0</v>
      </c>
      <c r="AA314" s="35">
        <v>0</v>
      </c>
      <c r="AB314" s="35">
        <v>0</v>
      </c>
      <c r="AC314" s="35">
        <v>6</v>
      </c>
      <c r="AD314" s="35">
        <v>0</v>
      </c>
      <c r="AE314" s="35">
        <v>0</v>
      </c>
      <c r="AF314" s="35">
        <v>0</v>
      </c>
      <c r="AG314" s="35">
        <v>48</v>
      </c>
      <c r="AI314" s="35">
        <v>0</v>
      </c>
      <c r="AJ314" s="35">
        <v>0</v>
      </c>
      <c r="AK314" s="35">
        <v>0</v>
      </c>
      <c r="AL314" s="35">
        <v>0</v>
      </c>
      <c r="AM314" s="35">
        <v>0</v>
      </c>
      <c r="AN314" s="35">
        <v>0</v>
      </c>
      <c r="AO314" s="35">
        <v>0</v>
      </c>
      <c r="AP314" s="35">
        <f t="shared" si="16"/>
        <v>0</v>
      </c>
      <c r="AQ314" s="35">
        <f t="shared" si="17"/>
        <v>1245</v>
      </c>
      <c r="AR314" s="35">
        <v>12</v>
      </c>
      <c r="AS314" s="35">
        <v>0</v>
      </c>
      <c r="AT314" s="35">
        <v>184.9</v>
      </c>
      <c r="AU314" s="35">
        <v>70157161</v>
      </c>
      <c r="AV314" s="35">
        <v>16305581</v>
      </c>
      <c r="AW314" s="35">
        <v>86462742</v>
      </c>
      <c r="AX314" s="35">
        <v>1801307.125</v>
      </c>
      <c r="AY314" t="s">
        <v>1768</v>
      </c>
      <c r="AZ314" s="35" t="str">
        <f t="shared" si="18"/>
        <v>PELIMPAHAN</v>
      </c>
      <c r="BA314" s="131">
        <v>44602</v>
      </c>
      <c r="BB314" s="131">
        <v>44691</v>
      </c>
    </row>
    <row r="315" spans="1:54">
      <c r="A315" s="124">
        <v>81</v>
      </c>
      <c r="B315" s="35" t="s">
        <v>360</v>
      </c>
      <c r="C315" s="35" t="s">
        <v>1718</v>
      </c>
      <c r="D315" s="35" t="s">
        <v>1131</v>
      </c>
      <c r="E315" s="35" t="s">
        <v>1131</v>
      </c>
      <c r="F315" s="35" t="s">
        <v>1131</v>
      </c>
      <c r="G315" s="35" t="s">
        <v>1131</v>
      </c>
      <c r="H315" s="35" t="s">
        <v>1658</v>
      </c>
      <c r="J315" s="124" t="str">
        <f>IFERROR(VLOOKUP(M315,'Tabel Reporting SAP'!O:AF,18,0),"")</f>
        <v/>
      </c>
      <c r="K315" s="35" t="s">
        <v>19</v>
      </c>
      <c r="L315" s="35" t="s">
        <v>1063</v>
      </c>
      <c r="M315" s="35" t="s">
        <v>1211</v>
      </c>
      <c r="N315" s="35">
        <v>0</v>
      </c>
      <c r="O315" s="35">
        <v>0</v>
      </c>
      <c r="P315" s="35">
        <v>0</v>
      </c>
      <c r="Q315" s="35">
        <v>0</v>
      </c>
      <c r="R315" s="35">
        <v>0</v>
      </c>
      <c r="S315" s="35">
        <v>0</v>
      </c>
      <c r="T315" s="35">
        <v>0</v>
      </c>
      <c r="U315" s="35">
        <v>0</v>
      </c>
      <c r="V315" s="35">
        <v>0</v>
      </c>
      <c r="W315" s="35">
        <v>0</v>
      </c>
      <c r="X315" s="35">
        <v>218</v>
      </c>
      <c r="Y315" s="35">
        <v>0</v>
      </c>
      <c r="Z315" s="35">
        <v>0</v>
      </c>
      <c r="AA315" s="35">
        <v>0</v>
      </c>
      <c r="AB315" s="35">
        <v>0</v>
      </c>
      <c r="AC315" s="35">
        <v>3</v>
      </c>
      <c r="AD315" s="35">
        <v>0</v>
      </c>
      <c r="AE315" s="35">
        <v>0</v>
      </c>
      <c r="AF315" s="35">
        <v>0</v>
      </c>
      <c r="AG315" s="35">
        <v>24</v>
      </c>
      <c r="AI315" s="35">
        <v>0</v>
      </c>
      <c r="AJ315" s="35">
        <v>0</v>
      </c>
      <c r="AK315" s="35">
        <v>0</v>
      </c>
      <c r="AL315" s="35">
        <v>0</v>
      </c>
      <c r="AM315" s="35">
        <v>0</v>
      </c>
      <c r="AN315" s="35">
        <v>0</v>
      </c>
      <c r="AO315" s="35">
        <v>0</v>
      </c>
      <c r="AP315" s="35">
        <f t="shared" si="16"/>
        <v>0</v>
      </c>
      <c r="AQ315" s="35">
        <f t="shared" si="17"/>
        <v>1479</v>
      </c>
      <c r="AR315" s="35">
        <v>0</v>
      </c>
      <c r="AS315" s="35">
        <v>0</v>
      </c>
      <c r="AT315" s="35">
        <v>27.3</v>
      </c>
      <c r="AU315" s="35">
        <v>10914282</v>
      </c>
      <c r="AV315" s="35">
        <v>2433929</v>
      </c>
      <c r="AW315" s="35">
        <v>13348211</v>
      </c>
      <c r="AX315" s="35">
        <v>556175.45833333337</v>
      </c>
      <c r="AY315" t="s">
        <v>1768</v>
      </c>
      <c r="AZ315" s="35" t="str">
        <f t="shared" si="18"/>
        <v>PELIMPAHAN</v>
      </c>
      <c r="BA315" s="131">
        <v>44602</v>
      </c>
      <c r="BB315" s="131">
        <v>44691</v>
      </c>
    </row>
    <row r="316" spans="1:54">
      <c r="A316" s="124">
        <v>82</v>
      </c>
      <c r="B316" s="35" t="s">
        <v>360</v>
      </c>
      <c r="C316" s="35" t="s">
        <v>1718</v>
      </c>
      <c r="D316" s="35" t="s">
        <v>1131</v>
      </c>
      <c r="E316" s="35" t="s">
        <v>1131</v>
      </c>
      <c r="F316" s="35" t="s">
        <v>1131</v>
      </c>
      <c r="G316" s="35" t="s">
        <v>1131</v>
      </c>
      <c r="H316" s="35" t="s">
        <v>1658</v>
      </c>
      <c r="J316" s="124" t="str">
        <f>IFERROR(VLOOKUP(M316,'Tabel Reporting SAP'!O:AF,18,0),"")</f>
        <v/>
      </c>
      <c r="K316" s="35" t="s">
        <v>19</v>
      </c>
      <c r="L316" s="35" t="s">
        <v>1063</v>
      </c>
      <c r="M316" s="35" t="s">
        <v>1212</v>
      </c>
      <c r="N316" s="35">
        <v>0</v>
      </c>
      <c r="O316" s="35">
        <v>2896</v>
      </c>
      <c r="P316" s="35">
        <v>0</v>
      </c>
      <c r="Q316" s="35">
        <v>0</v>
      </c>
      <c r="R316" s="35">
        <v>0</v>
      </c>
      <c r="S316" s="35">
        <v>0</v>
      </c>
      <c r="T316" s="35">
        <v>0</v>
      </c>
      <c r="U316" s="35">
        <v>0</v>
      </c>
      <c r="V316" s="35">
        <v>0</v>
      </c>
      <c r="W316" s="35">
        <v>0</v>
      </c>
      <c r="X316" s="35">
        <v>0</v>
      </c>
      <c r="Y316" s="35">
        <v>0</v>
      </c>
      <c r="Z316" s="35">
        <v>0</v>
      </c>
      <c r="AA316" s="35">
        <v>0</v>
      </c>
      <c r="AB316" s="35">
        <v>0</v>
      </c>
      <c r="AC316" s="35">
        <v>0</v>
      </c>
      <c r="AD316" s="35">
        <v>0</v>
      </c>
      <c r="AE316" s="35">
        <v>0</v>
      </c>
      <c r="AF316" s="35">
        <v>0</v>
      </c>
      <c r="AG316" s="35">
        <v>0</v>
      </c>
      <c r="AI316" s="35">
        <v>0</v>
      </c>
      <c r="AJ316" s="35">
        <v>0</v>
      </c>
      <c r="AK316" s="35">
        <v>0</v>
      </c>
      <c r="AL316" s="35">
        <v>1</v>
      </c>
      <c r="AM316" s="35">
        <v>0</v>
      </c>
      <c r="AN316" s="35">
        <v>0</v>
      </c>
      <c r="AO316" s="35">
        <v>1</v>
      </c>
      <c r="AP316" s="35">
        <f t="shared" si="16"/>
        <v>2896</v>
      </c>
      <c r="AQ316" s="35">
        <f t="shared" si="17"/>
        <v>218</v>
      </c>
      <c r="AR316" s="35">
        <v>12</v>
      </c>
      <c r="AS316" s="35">
        <v>0</v>
      </c>
      <c r="AT316" s="35">
        <v>0</v>
      </c>
      <c r="AU316" s="35">
        <v>118209519</v>
      </c>
      <c r="AV316" s="35">
        <v>41836759</v>
      </c>
      <c r="AW316" s="35">
        <v>160046278</v>
      </c>
      <c r="AX316" s="35" t="e">
        <v>#DIV/0!</v>
      </c>
      <c r="AY316" t="s">
        <v>1768</v>
      </c>
      <c r="AZ316" s="35" t="str">
        <f t="shared" si="18"/>
        <v>PELIMPAHAN</v>
      </c>
      <c r="BA316" s="131">
        <v>44602</v>
      </c>
      <c r="BB316" s="131">
        <v>44691</v>
      </c>
    </row>
    <row r="317" spans="1:54">
      <c r="A317" s="124">
        <v>83</v>
      </c>
      <c r="B317" s="35" t="s">
        <v>360</v>
      </c>
      <c r="C317" s="35" t="s">
        <v>1718</v>
      </c>
      <c r="D317" s="35" t="s">
        <v>1131</v>
      </c>
      <c r="E317" s="35" t="s">
        <v>1131</v>
      </c>
      <c r="F317" s="35" t="s">
        <v>1131</v>
      </c>
      <c r="G317" s="35" t="s">
        <v>1131</v>
      </c>
      <c r="H317" s="35" t="s">
        <v>1658</v>
      </c>
      <c r="J317" s="124" t="str">
        <f>IFERROR(VLOOKUP(M317,'Tabel Reporting SAP'!O:AF,18,0),"")</f>
        <v/>
      </c>
      <c r="K317" s="35" t="s">
        <v>19</v>
      </c>
      <c r="L317" s="35" t="s">
        <v>1063</v>
      </c>
      <c r="M317" s="35" t="s">
        <v>1213</v>
      </c>
      <c r="N317" s="35">
        <v>0</v>
      </c>
      <c r="O317" s="35">
        <v>0</v>
      </c>
      <c r="P317" s="35">
        <v>0</v>
      </c>
      <c r="Q317" s="35">
        <v>0</v>
      </c>
      <c r="R317" s="35">
        <v>0</v>
      </c>
      <c r="S317" s="35">
        <v>0</v>
      </c>
      <c r="T317" s="35">
        <v>0</v>
      </c>
      <c r="U317" s="35">
        <v>0</v>
      </c>
      <c r="V317" s="35">
        <v>0</v>
      </c>
      <c r="W317" s="35">
        <v>1881</v>
      </c>
      <c r="X317" s="35">
        <v>1607</v>
      </c>
      <c r="Y317" s="35">
        <v>0</v>
      </c>
      <c r="Z317" s="35">
        <v>0</v>
      </c>
      <c r="AA317" s="35">
        <v>0</v>
      </c>
      <c r="AB317" s="35">
        <v>0</v>
      </c>
      <c r="AC317" s="35">
        <v>9</v>
      </c>
      <c r="AD317" s="35">
        <v>0</v>
      </c>
      <c r="AE317" s="35">
        <v>0</v>
      </c>
      <c r="AF317" s="35">
        <v>0</v>
      </c>
      <c r="AG317" s="35">
        <v>72</v>
      </c>
      <c r="AI317" s="35">
        <v>0</v>
      </c>
      <c r="AJ317" s="35">
        <v>0</v>
      </c>
      <c r="AK317" s="35">
        <v>0</v>
      </c>
      <c r="AL317" s="35">
        <v>0</v>
      </c>
      <c r="AM317" s="35">
        <v>0</v>
      </c>
      <c r="AN317" s="35">
        <v>0</v>
      </c>
      <c r="AO317" s="35">
        <v>0</v>
      </c>
      <c r="AP317" s="35">
        <f t="shared" si="16"/>
        <v>0</v>
      </c>
      <c r="AQ317" s="35">
        <f t="shared" si="17"/>
        <v>0</v>
      </c>
      <c r="AR317" s="35">
        <v>26</v>
      </c>
      <c r="AS317" s="35">
        <v>0</v>
      </c>
      <c r="AT317" s="35">
        <v>436</v>
      </c>
      <c r="AU317" s="35">
        <v>159234625</v>
      </c>
      <c r="AV317" s="35">
        <v>35234640</v>
      </c>
      <c r="AW317" s="35">
        <v>194469265</v>
      </c>
      <c r="AX317" s="35">
        <v>2700962.013888889</v>
      </c>
      <c r="AY317" t="s">
        <v>1768</v>
      </c>
      <c r="AZ317" s="35" t="str">
        <f t="shared" si="18"/>
        <v>PELIMPAHAN</v>
      </c>
      <c r="BA317" s="131">
        <v>44602</v>
      </c>
      <c r="BB317" s="131">
        <v>44691</v>
      </c>
    </row>
    <row r="318" spans="1:54">
      <c r="A318" s="124">
        <v>84</v>
      </c>
      <c r="B318" s="35" t="s">
        <v>360</v>
      </c>
      <c r="C318" s="35" t="s">
        <v>1718</v>
      </c>
      <c r="D318" s="35" t="s">
        <v>1131</v>
      </c>
      <c r="E318" s="35" t="s">
        <v>1131</v>
      </c>
      <c r="F318" s="35" t="s">
        <v>1131</v>
      </c>
      <c r="G318" s="35" t="s">
        <v>1131</v>
      </c>
      <c r="H318" s="35" t="s">
        <v>1658</v>
      </c>
      <c r="J318" s="124" t="str">
        <f>IFERROR(VLOOKUP(M318,'Tabel Reporting SAP'!O:AF,18,0),"")</f>
        <v/>
      </c>
      <c r="K318" s="35" t="s">
        <v>19</v>
      </c>
      <c r="L318" s="35" t="s">
        <v>1063</v>
      </c>
      <c r="M318" s="35" t="s">
        <v>1214</v>
      </c>
      <c r="N318" s="35">
        <v>0</v>
      </c>
      <c r="O318" s="35">
        <v>0</v>
      </c>
      <c r="P318" s="35">
        <v>0</v>
      </c>
      <c r="Q318" s="35">
        <v>0</v>
      </c>
      <c r="R318" s="35">
        <v>0</v>
      </c>
      <c r="S318" s="35">
        <v>0</v>
      </c>
      <c r="T318" s="35">
        <v>0</v>
      </c>
      <c r="U318" s="35">
        <v>0</v>
      </c>
      <c r="V318" s="35">
        <v>0</v>
      </c>
      <c r="W318" s="35">
        <v>0</v>
      </c>
      <c r="X318" s="35">
        <v>2211</v>
      </c>
      <c r="Y318" s="35">
        <v>0</v>
      </c>
      <c r="Z318" s="35">
        <v>0</v>
      </c>
      <c r="AA318" s="35">
        <v>0</v>
      </c>
      <c r="AB318" s="35">
        <v>0</v>
      </c>
      <c r="AC318" s="35">
        <v>8</v>
      </c>
      <c r="AD318" s="35">
        <v>0</v>
      </c>
      <c r="AE318" s="35">
        <v>0</v>
      </c>
      <c r="AF318" s="35">
        <v>0</v>
      </c>
      <c r="AG318" s="35">
        <v>64</v>
      </c>
      <c r="AI318" s="35">
        <v>0</v>
      </c>
      <c r="AJ318" s="35">
        <v>0</v>
      </c>
      <c r="AK318" s="35">
        <v>0</v>
      </c>
      <c r="AL318" s="35">
        <v>0</v>
      </c>
      <c r="AM318" s="35">
        <v>0</v>
      </c>
      <c r="AN318" s="35">
        <v>0</v>
      </c>
      <c r="AO318" s="35">
        <v>0</v>
      </c>
      <c r="AP318" s="35">
        <f t="shared" si="16"/>
        <v>0</v>
      </c>
      <c r="AQ318" s="35">
        <f t="shared" si="17"/>
        <v>3488</v>
      </c>
      <c r="AR318" s="35">
        <v>44</v>
      </c>
      <c r="AS318" s="35">
        <v>0</v>
      </c>
      <c r="AT318" s="35">
        <v>276.40000000000003</v>
      </c>
      <c r="AU318" s="35">
        <v>156424898</v>
      </c>
      <c r="AV318" s="35">
        <v>29608410</v>
      </c>
      <c r="AW318" s="35">
        <v>186033308</v>
      </c>
      <c r="AX318" s="35">
        <v>2906770.4375</v>
      </c>
      <c r="AY318" t="s">
        <v>1768</v>
      </c>
      <c r="AZ318" s="35" t="str">
        <f t="shared" si="18"/>
        <v>PELIMPAHAN</v>
      </c>
      <c r="BA318" s="131">
        <v>44602</v>
      </c>
      <c r="BB318" s="131">
        <v>44691</v>
      </c>
    </row>
    <row r="319" spans="1:54">
      <c r="A319" s="124">
        <v>85</v>
      </c>
      <c r="B319" s="35" t="s">
        <v>360</v>
      </c>
      <c r="C319" s="35" t="s">
        <v>1718</v>
      </c>
      <c r="D319" s="35" t="s">
        <v>1131</v>
      </c>
      <c r="E319" s="35" t="s">
        <v>1131</v>
      </c>
      <c r="F319" s="35" t="s">
        <v>1131</v>
      </c>
      <c r="G319" s="35" t="s">
        <v>1131</v>
      </c>
      <c r="H319" s="35" t="s">
        <v>1658</v>
      </c>
      <c r="J319" s="124" t="str">
        <f>IFERROR(VLOOKUP(M319,'Tabel Reporting SAP'!O:AF,18,0),"")</f>
        <v/>
      </c>
      <c r="K319" s="35" t="s">
        <v>19</v>
      </c>
      <c r="L319" s="35" t="s">
        <v>1063</v>
      </c>
      <c r="M319" s="35" t="s">
        <v>1215</v>
      </c>
      <c r="N319" s="35">
        <v>0</v>
      </c>
      <c r="O319" s="35">
        <v>0</v>
      </c>
      <c r="P319" s="35">
        <v>0</v>
      </c>
      <c r="Q319" s="35">
        <v>0</v>
      </c>
      <c r="R319" s="35">
        <v>0</v>
      </c>
      <c r="S319" s="35">
        <v>0</v>
      </c>
      <c r="T319" s="35">
        <v>0</v>
      </c>
      <c r="U319" s="35">
        <v>0</v>
      </c>
      <c r="V319" s="35">
        <v>0</v>
      </c>
      <c r="W319" s="35">
        <v>0</v>
      </c>
      <c r="X319" s="35">
        <v>3802</v>
      </c>
      <c r="Y319" s="35">
        <v>0</v>
      </c>
      <c r="Z319" s="35">
        <v>0</v>
      </c>
      <c r="AA319" s="35">
        <v>0</v>
      </c>
      <c r="AB319" s="35">
        <v>0</v>
      </c>
      <c r="AC319" s="35">
        <v>9</v>
      </c>
      <c r="AD319" s="35">
        <v>0</v>
      </c>
      <c r="AE319" s="35">
        <v>0</v>
      </c>
      <c r="AF319" s="35">
        <v>0</v>
      </c>
      <c r="AG319" s="35">
        <v>72</v>
      </c>
      <c r="AI319" s="35">
        <v>0</v>
      </c>
      <c r="AJ319" s="35">
        <v>0</v>
      </c>
      <c r="AK319" s="35">
        <v>0</v>
      </c>
      <c r="AL319" s="35">
        <v>0</v>
      </c>
      <c r="AM319" s="35">
        <v>0</v>
      </c>
      <c r="AN319" s="35">
        <v>0</v>
      </c>
      <c r="AO319" s="35">
        <v>0</v>
      </c>
      <c r="AP319" s="35">
        <f t="shared" si="16"/>
        <v>0</v>
      </c>
      <c r="AQ319" s="35">
        <f t="shared" si="17"/>
        <v>2211</v>
      </c>
      <c r="AR319" s="35">
        <v>30</v>
      </c>
      <c r="AS319" s="35">
        <v>0</v>
      </c>
      <c r="AT319" s="35">
        <v>475.3</v>
      </c>
      <c r="AU319" s="35">
        <v>164579218</v>
      </c>
      <c r="AV319" s="35">
        <v>37958990</v>
      </c>
      <c r="AW319" s="35">
        <v>202538208</v>
      </c>
      <c r="AX319" s="35">
        <v>2813030.6666666665</v>
      </c>
      <c r="AY319" t="s">
        <v>1768</v>
      </c>
      <c r="AZ319" s="35" t="str">
        <f t="shared" si="18"/>
        <v>PELIMPAHAN</v>
      </c>
      <c r="BA319" s="131">
        <v>44602</v>
      </c>
      <c r="BB319" s="131">
        <v>44691</v>
      </c>
    </row>
    <row r="320" spans="1:54">
      <c r="A320" s="124">
        <v>86</v>
      </c>
      <c r="B320" s="35" t="s">
        <v>360</v>
      </c>
      <c r="C320" s="35" t="s">
        <v>1718</v>
      </c>
      <c r="D320" s="35" t="s">
        <v>1131</v>
      </c>
      <c r="E320" s="35" t="s">
        <v>1131</v>
      </c>
      <c r="F320" s="35" t="s">
        <v>1131</v>
      </c>
      <c r="G320" s="35" t="s">
        <v>1131</v>
      </c>
      <c r="H320" s="35" t="s">
        <v>1658</v>
      </c>
      <c r="J320" s="124" t="str">
        <f>IFERROR(VLOOKUP(M320,'Tabel Reporting SAP'!O:AF,18,0),"")</f>
        <v/>
      </c>
      <c r="K320" s="35" t="s">
        <v>19</v>
      </c>
      <c r="L320" s="35" t="s">
        <v>1062</v>
      </c>
      <c r="M320" s="35" t="s">
        <v>1216</v>
      </c>
      <c r="N320" s="35">
        <v>0</v>
      </c>
      <c r="O320" s="35">
        <v>0</v>
      </c>
      <c r="P320" s="35">
        <v>0</v>
      </c>
      <c r="Q320" s="35">
        <v>0</v>
      </c>
      <c r="R320" s="35">
        <v>0</v>
      </c>
      <c r="S320" s="35">
        <v>0</v>
      </c>
      <c r="T320" s="35">
        <v>0</v>
      </c>
      <c r="U320" s="35">
        <v>0</v>
      </c>
      <c r="V320" s="35">
        <v>0</v>
      </c>
      <c r="W320" s="35">
        <v>1961</v>
      </c>
      <c r="X320" s="35">
        <v>0</v>
      </c>
      <c r="Y320" s="35">
        <v>0</v>
      </c>
      <c r="Z320" s="35">
        <v>0</v>
      </c>
      <c r="AA320" s="35">
        <v>0</v>
      </c>
      <c r="AB320" s="35">
        <v>0</v>
      </c>
      <c r="AC320" s="35">
        <v>8</v>
      </c>
      <c r="AD320" s="35">
        <v>0</v>
      </c>
      <c r="AE320" s="35">
        <v>0</v>
      </c>
      <c r="AF320" s="35">
        <v>0</v>
      </c>
      <c r="AG320" s="35">
        <v>64</v>
      </c>
      <c r="AI320" s="35">
        <v>0</v>
      </c>
      <c r="AJ320" s="35">
        <v>0</v>
      </c>
      <c r="AK320" s="35">
        <v>0</v>
      </c>
      <c r="AL320" s="35">
        <v>0</v>
      </c>
      <c r="AM320" s="35">
        <v>0</v>
      </c>
      <c r="AN320" s="35">
        <v>0</v>
      </c>
      <c r="AO320" s="35">
        <v>0</v>
      </c>
      <c r="AP320" s="35">
        <f t="shared" si="16"/>
        <v>0</v>
      </c>
      <c r="AQ320" s="35">
        <f t="shared" si="17"/>
        <v>3802</v>
      </c>
      <c r="AR320" s="35">
        <v>37</v>
      </c>
      <c r="AS320" s="35">
        <v>0</v>
      </c>
      <c r="AT320" s="35">
        <v>245.2</v>
      </c>
      <c r="AU320" s="35">
        <v>144155770</v>
      </c>
      <c r="AV320" s="35">
        <v>27047917</v>
      </c>
      <c r="AW320" s="35">
        <v>171203687</v>
      </c>
      <c r="AX320" s="35">
        <v>2675057.609375</v>
      </c>
      <c r="AY320" t="s">
        <v>1768</v>
      </c>
      <c r="AZ320" s="35" t="str">
        <f t="shared" si="18"/>
        <v>PELIMPAHAN</v>
      </c>
      <c r="BA320" s="131">
        <v>44602</v>
      </c>
      <c r="BB320" s="131">
        <v>44691</v>
      </c>
    </row>
    <row r="321" spans="1:54">
      <c r="A321" s="124">
        <v>87</v>
      </c>
      <c r="B321" s="35" t="s">
        <v>360</v>
      </c>
      <c r="C321" s="35" t="s">
        <v>1718</v>
      </c>
      <c r="D321" s="35" t="s">
        <v>1131</v>
      </c>
      <c r="E321" s="35" t="s">
        <v>1131</v>
      </c>
      <c r="F321" s="35" t="s">
        <v>1131</v>
      </c>
      <c r="G321" s="35" t="s">
        <v>1131</v>
      </c>
      <c r="H321" s="35" t="s">
        <v>1658</v>
      </c>
      <c r="J321" s="124" t="str">
        <f>IFERROR(VLOOKUP(M321,'Tabel Reporting SAP'!O:AF,18,0),"")</f>
        <v/>
      </c>
      <c r="K321" s="35" t="s">
        <v>19</v>
      </c>
      <c r="L321" s="35" t="s">
        <v>1062</v>
      </c>
      <c r="M321" s="35" t="s">
        <v>1217</v>
      </c>
      <c r="N321" s="35">
        <v>0</v>
      </c>
      <c r="O321" s="35">
        <v>0</v>
      </c>
      <c r="P321" s="35">
        <v>0</v>
      </c>
      <c r="Q321" s="35">
        <v>0</v>
      </c>
      <c r="R321" s="35">
        <v>0</v>
      </c>
      <c r="S321" s="35">
        <v>0</v>
      </c>
      <c r="T321" s="35">
        <v>0</v>
      </c>
      <c r="U321" s="35">
        <v>0</v>
      </c>
      <c r="V321" s="35">
        <v>0</v>
      </c>
      <c r="W321" s="35">
        <v>1537</v>
      </c>
      <c r="X321" s="35">
        <v>0</v>
      </c>
      <c r="Y321" s="35">
        <v>0</v>
      </c>
      <c r="Z321" s="35">
        <v>0</v>
      </c>
      <c r="AA321" s="35">
        <v>0</v>
      </c>
      <c r="AB321" s="35">
        <v>0</v>
      </c>
      <c r="AC321" s="35">
        <v>8</v>
      </c>
      <c r="AD321" s="35">
        <v>0</v>
      </c>
      <c r="AE321" s="35">
        <v>0</v>
      </c>
      <c r="AF321" s="35">
        <v>0</v>
      </c>
      <c r="AG321" s="35">
        <v>64</v>
      </c>
      <c r="AI321" s="35">
        <v>0</v>
      </c>
      <c r="AJ321" s="35">
        <v>0</v>
      </c>
      <c r="AK321" s="35">
        <v>0</v>
      </c>
      <c r="AL321" s="35">
        <v>0</v>
      </c>
      <c r="AM321" s="35">
        <v>0</v>
      </c>
      <c r="AN321" s="35">
        <v>0</v>
      </c>
      <c r="AO321" s="35">
        <v>0</v>
      </c>
      <c r="AP321" s="35">
        <f t="shared" si="16"/>
        <v>0</v>
      </c>
      <c r="AQ321" s="35">
        <f t="shared" si="17"/>
        <v>1961</v>
      </c>
      <c r="AR321" s="35">
        <v>30</v>
      </c>
      <c r="AS321" s="35">
        <v>0</v>
      </c>
      <c r="AT321" s="35">
        <v>192.2</v>
      </c>
      <c r="AU321" s="35">
        <v>118433008</v>
      </c>
      <c r="AV321" s="35">
        <v>22216567</v>
      </c>
      <c r="AW321" s="35">
        <v>140649575</v>
      </c>
      <c r="AX321" s="35">
        <v>2197649.609375</v>
      </c>
      <c r="AY321" t="s">
        <v>1768</v>
      </c>
      <c r="AZ321" s="35" t="str">
        <f t="shared" si="18"/>
        <v>PELIMPAHAN</v>
      </c>
      <c r="BA321" s="131">
        <v>44602</v>
      </c>
      <c r="BB321" s="131">
        <v>44691</v>
      </c>
    </row>
    <row r="322" spans="1:54">
      <c r="A322" s="124">
        <v>196</v>
      </c>
      <c r="B322" s="35" t="s">
        <v>360</v>
      </c>
      <c r="C322" s="35" t="s">
        <v>1718</v>
      </c>
      <c r="D322" s="35" t="s">
        <v>1131</v>
      </c>
      <c r="E322" s="35" t="s">
        <v>1131</v>
      </c>
      <c r="F322" s="35" t="s">
        <v>1131</v>
      </c>
      <c r="G322" s="35" t="s">
        <v>1131</v>
      </c>
      <c r="H322" s="35" t="s">
        <v>1666</v>
      </c>
      <c r="I322" s="35" t="s">
        <v>1668</v>
      </c>
      <c r="J322" s="124" t="str">
        <f>IFERROR(VLOOKUP(M322,'Tabel Reporting SAP'!O:AF,18,0),"")</f>
        <v>PO</v>
      </c>
      <c r="K322" s="35" t="s">
        <v>16</v>
      </c>
      <c r="L322" s="35" t="s">
        <v>1095</v>
      </c>
      <c r="M322" s="35" t="s">
        <v>1326</v>
      </c>
      <c r="N322" s="35">
        <v>0</v>
      </c>
      <c r="O322" s="35">
        <v>0</v>
      </c>
      <c r="P322" s="35">
        <v>0</v>
      </c>
      <c r="Q322" s="35">
        <v>0</v>
      </c>
      <c r="R322" s="35">
        <v>0</v>
      </c>
      <c r="S322" s="35">
        <v>0</v>
      </c>
      <c r="T322" s="35">
        <v>0</v>
      </c>
      <c r="U322" s="35">
        <v>0</v>
      </c>
      <c r="V322" s="35">
        <v>0</v>
      </c>
      <c r="W322" s="35">
        <v>1750</v>
      </c>
      <c r="X322" s="35">
        <v>1173</v>
      </c>
      <c r="Y322" s="35">
        <v>0</v>
      </c>
      <c r="Z322" s="35">
        <v>0</v>
      </c>
      <c r="AA322" s="35">
        <v>0</v>
      </c>
      <c r="AB322" s="35">
        <v>0</v>
      </c>
      <c r="AC322" s="35">
        <v>12</v>
      </c>
      <c r="AD322" s="35">
        <v>0</v>
      </c>
      <c r="AE322" s="35">
        <v>0</v>
      </c>
      <c r="AF322" s="35">
        <v>0</v>
      </c>
      <c r="AG322" s="35">
        <v>96</v>
      </c>
      <c r="AI322" s="35" t="s">
        <v>1564</v>
      </c>
      <c r="AJ322" s="35">
        <v>0</v>
      </c>
      <c r="AK322" s="35">
        <v>0</v>
      </c>
      <c r="AL322" s="35">
        <v>0</v>
      </c>
      <c r="AM322" s="35">
        <v>0</v>
      </c>
      <c r="AN322" s="35">
        <v>0</v>
      </c>
      <c r="AO322" s="35">
        <v>0</v>
      </c>
      <c r="AP322" s="35">
        <f t="shared" si="16"/>
        <v>0</v>
      </c>
      <c r="AQ322" s="35">
        <f t="shared" si="17"/>
        <v>1537</v>
      </c>
      <c r="AR322" s="35">
        <v>30</v>
      </c>
      <c r="AS322" s="35">
        <v>0</v>
      </c>
      <c r="AT322" s="35">
        <v>365.40000000000003</v>
      </c>
      <c r="AU322" s="35">
        <v>170033038</v>
      </c>
      <c r="AV322" s="35">
        <v>40989452</v>
      </c>
      <c r="AW322" s="35">
        <v>211022490</v>
      </c>
      <c r="AX322" s="35">
        <v>2198150.9375</v>
      </c>
      <c r="AY322" t="s">
        <v>1768</v>
      </c>
      <c r="AZ322" s="35" t="str">
        <f t="shared" si="18"/>
        <v>PO/SP</v>
      </c>
      <c r="BA322" s="131">
        <v>44630</v>
      </c>
      <c r="BB322" s="131">
        <v>44690</v>
      </c>
    </row>
    <row r="323" spans="1:54">
      <c r="A323" s="124">
        <v>197</v>
      </c>
      <c r="B323" s="35" t="s">
        <v>360</v>
      </c>
      <c r="C323" s="35" t="s">
        <v>1718</v>
      </c>
      <c r="D323" s="35" t="s">
        <v>1131</v>
      </c>
      <c r="E323" s="35" t="s">
        <v>1131</v>
      </c>
      <c r="F323" s="35" t="s">
        <v>1131</v>
      </c>
      <c r="G323" s="35" t="s">
        <v>1131</v>
      </c>
      <c r="H323" s="35" t="s">
        <v>1666</v>
      </c>
      <c r="I323" s="35" t="s">
        <v>1668</v>
      </c>
      <c r="J323" s="124" t="str">
        <f>IFERROR(VLOOKUP(M323,'Tabel Reporting SAP'!O:AF,18,0),"")</f>
        <v>PO</v>
      </c>
      <c r="K323" s="35" t="s">
        <v>16</v>
      </c>
      <c r="L323" s="35" t="s">
        <v>1095</v>
      </c>
      <c r="M323" s="35" t="s">
        <v>1327</v>
      </c>
      <c r="N323" s="35">
        <v>0</v>
      </c>
      <c r="O323" s="35">
        <v>0</v>
      </c>
      <c r="P323" s="35">
        <v>0</v>
      </c>
      <c r="Q323" s="35">
        <v>0</v>
      </c>
      <c r="R323" s="35">
        <v>0</v>
      </c>
      <c r="S323" s="35">
        <v>0</v>
      </c>
      <c r="T323" s="35">
        <v>0</v>
      </c>
      <c r="U323" s="35">
        <v>0</v>
      </c>
      <c r="V323" s="35">
        <v>0</v>
      </c>
      <c r="W323" s="35">
        <v>3066</v>
      </c>
      <c r="X323" s="35">
        <v>1820</v>
      </c>
      <c r="Y323" s="35">
        <v>0</v>
      </c>
      <c r="Z323" s="35">
        <v>0</v>
      </c>
      <c r="AA323" s="35">
        <v>0</v>
      </c>
      <c r="AB323" s="35">
        <v>0</v>
      </c>
      <c r="AC323" s="35">
        <v>31</v>
      </c>
      <c r="AD323" s="35">
        <v>0</v>
      </c>
      <c r="AE323" s="35">
        <v>0</v>
      </c>
      <c r="AF323" s="35">
        <v>0</v>
      </c>
      <c r="AG323" s="35">
        <v>248</v>
      </c>
      <c r="AI323" s="35" t="s">
        <v>1565</v>
      </c>
      <c r="AJ323" s="35">
        <v>0</v>
      </c>
      <c r="AK323" s="35">
        <v>0</v>
      </c>
      <c r="AL323" s="35">
        <v>0</v>
      </c>
      <c r="AM323" s="35">
        <v>0</v>
      </c>
      <c r="AN323" s="35">
        <v>0</v>
      </c>
      <c r="AO323" s="35">
        <v>0</v>
      </c>
      <c r="AP323" s="35">
        <f t="shared" si="16"/>
        <v>0</v>
      </c>
      <c r="AQ323" s="35">
        <f t="shared" si="17"/>
        <v>2923</v>
      </c>
      <c r="AR323" s="35">
        <v>85</v>
      </c>
      <c r="AS323" s="35">
        <v>0</v>
      </c>
      <c r="AT323" s="35">
        <v>610.80000000000007</v>
      </c>
      <c r="AU323" s="35">
        <v>398825972</v>
      </c>
      <c r="AV323" s="35">
        <v>84934546</v>
      </c>
      <c r="AW323" s="35">
        <v>483760518</v>
      </c>
      <c r="AX323" s="35">
        <v>1950647.25</v>
      </c>
      <c r="AY323" t="s">
        <v>1768</v>
      </c>
      <c r="AZ323" s="35" t="str">
        <f t="shared" si="18"/>
        <v>PO/SP</v>
      </c>
      <c r="BA323" s="131">
        <v>44639</v>
      </c>
      <c r="BB323" s="131">
        <v>44699</v>
      </c>
    </row>
    <row r="324" spans="1:54">
      <c r="A324" s="124">
        <v>198</v>
      </c>
      <c r="B324" s="35" t="s">
        <v>360</v>
      </c>
      <c r="C324" s="35" t="s">
        <v>1718</v>
      </c>
      <c r="D324" s="35" t="s">
        <v>1131</v>
      </c>
      <c r="E324" s="35" t="s">
        <v>1131</v>
      </c>
      <c r="F324" s="35" t="s">
        <v>1131</v>
      </c>
      <c r="G324" s="35" t="s">
        <v>1131</v>
      </c>
      <c r="J324" s="124" t="str">
        <f>IFERROR(VLOOKUP(M324,'Tabel Reporting SAP'!O:AF,18,0),"")</f>
        <v/>
      </c>
      <c r="K324" s="35" t="s">
        <v>16</v>
      </c>
      <c r="L324" s="35" t="s">
        <v>1095</v>
      </c>
      <c r="M324" s="35" t="s">
        <v>1328</v>
      </c>
      <c r="N324" s="35">
        <v>0</v>
      </c>
      <c r="O324" s="35">
        <v>0</v>
      </c>
      <c r="P324" s="35">
        <v>0</v>
      </c>
      <c r="Q324" s="35">
        <v>0</v>
      </c>
      <c r="R324" s="35">
        <v>0</v>
      </c>
      <c r="S324" s="35">
        <v>0</v>
      </c>
      <c r="T324" s="35">
        <v>0</v>
      </c>
      <c r="U324" s="35">
        <v>0</v>
      </c>
      <c r="V324" s="35">
        <v>0</v>
      </c>
      <c r="W324" s="35">
        <v>5378</v>
      </c>
      <c r="X324" s="35">
        <v>656</v>
      </c>
      <c r="Y324" s="35">
        <v>0</v>
      </c>
      <c r="Z324" s="35">
        <v>0</v>
      </c>
      <c r="AA324" s="35">
        <v>0</v>
      </c>
      <c r="AB324" s="35">
        <v>0</v>
      </c>
      <c r="AC324" s="35">
        <v>23</v>
      </c>
      <c r="AD324" s="35">
        <v>0</v>
      </c>
      <c r="AE324" s="35">
        <v>0</v>
      </c>
      <c r="AF324" s="35">
        <v>0</v>
      </c>
      <c r="AG324" s="35">
        <v>184</v>
      </c>
      <c r="AI324" s="35" t="s">
        <v>1566</v>
      </c>
      <c r="AJ324" s="35">
        <v>0</v>
      </c>
      <c r="AK324" s="35">
        <v>0</v>
      </c>
      <c r="AL324" s="35">
        <v>0</v>
      </c>
      <c r="AM324" s="35">
        <v>0</v>
      </c>
      <c r="AN324" s="35">
        <v>0</v>
      </c>
      <c r="AO324" s="35">
        <v>0</v>
      </c>
      <c r="AP324" s="35">
        <f t="shared" si="16"/>
        <v>0</v>
      </c>
      <c r="AQ324" s="35">
        <f t="shared" si="17"/>
        <v>4886</v>
      </c>
      <c r="AR324" s="35">
        <v>85</v>
      </c>
      <c r="AS324" s="35">
        <v>0</v>
      </c>
      <c r="AT324" s="35">
        <v>754.30000000000007</v>
      </c>
      <c r="AU324" s="35">
        <v>409809547</v>
      </c>
      <c r="AV324" s="35">
        <v>91024351</v>
      </c>
      <c r="AW324" s="35">
        <v>500833898</v>
      </c>
      <c r="AX324" s="35">
        <v>2721923.3586956523</v>
      </c>
      <c r="AY324" t="s">
        <v>1768</v>
      </c>
      <c r="AZ324" s="35" t="str">
        <f t="shared" si="18"/>
        <v>USULAN</v>
      </c>
    </row>
    <row r="325" spans="1:54">
      <c r="A325" s="124">
        <v>199</v>
      </c>
      <c r="B325" s="35" t="s">
        <v>360</v>
      </c>
      <c r="C325" s="35" t="s">
        <v>1718</v>
      </c>
      <c r="D325" s="35" t="s">
        <v>1131</v>
      </c>
      <c r="E325" s="35" t="s">
        <v>1131</v>
      </c>
      <c r="F325" s="35" t="s">
        <v>1131</v>
      </c>
      <c r="G325" s="35" t="s">
        <v>1131</v>
      </c>
      <c r="H325" s="35" t="s">
        <v>1666</v>
      </c>
      <c r="I325" s="35" t="s">
        <v>1668</v>
      </c>
      <c r="J325" s="124" t="str">
        <f>IFERROR(VLOOKUP(M325,'Tabel Reporting SAP'!O:AF,18,0),"")</f>
        <v>PO</v>
      </c>
      <c r="K325" s="35" t="s">
        <v>16</v>
      </c>
      <c r="L325" s="35" t="s">
        <v>1096</v>
      </c>
      <c r="M325" s="35" t="s">
        <v>1329</v>
      </c>
      <c r="N325" s="35">
        <v>0</v>
      </c>
      <c r="O325" s="35">
        <v>200</v>
      </c>
      <c r="P325" s="35">
        <v>0</v>
      </c>
      <c r="Q325" s="35">
        <v>0</v>
      </c>
      <c r="R325" s="35">
        <v>0</v>
      </c>
      <c r="S325" s="35">
        <v>0</v>
      </c>
      <c r="T325" s="35">
        <v>0</v>
      </c>
      <c r="U325" s="35">
        <v>0</v>
      </c>
      <c r="V325" s="35">
        <v>0</v>
      </c>
      <c r="W325" s="35">
        <v>2305</v>
      </c>
      <c r="X325" s="35">
        <v>1472</v>
      </c>
      <c r="Y325" s="35">
        <v>0</v>
      </c>
      <c r="Z325" s="35">
        <v>0</v>
      </c>
      <c r="AA325" s="35">
        <v>0</v>
      </c>
      <c r="AB325" s="35">
        <v>0</v>
      </c>
      <c r="AC325" s="35">
        <v>13</v>
      </c>
      <c r="AD325" s="35">
        <v>0</v>
      </c>
      <c r="AE325" s="35">
        <v>0</v>
      </c>
      <c r="AF325" s="35">
        <v>0</v>
      </c>
      <c r="AG325" s="35">
        <v>104</v>
      </c>
      <c r="AI325" s="35" t="s">
        <v>1567</v>
      </c>
      <c r="AJ325" s="35">
        <v>0</v>
      </c>
      <c r="AK325" s="35">
        <v>0</v>
      </c>
      <c r="AL325" s="35">
        <v>1</v>
      </c>
      <c r="AM325" s="35">
        <v>0</v>
      </c>
      <c r="AN325" s="35">
        <v>0</v>
      </c>
      <c r="AO325" s="35">
        <v>1</v>
      </c>
      <c r="AP325" s="35">
        <f t="shared" ref="AP325:AP382" si="25">SUM(N325:V325)</f>
        <v>200</v>
      </c>
      <c r="AQ325" s="35">
        <f t="shared" ref="AQ325:AQ382" si="26">SUM(W324:AB324)</f>
        <v>6034</v>
      </c>
      <c r="AR325" s="35">
        <v>8</v>
      </c>
      <c r="AS325" s="35">
        <v>0</v>
      </c>
      <c r="AT325" s="35">
        <v>472.20000000000005</v>
      </c>
      <c r="AU325" s="35">
        <v>185492283</v>
      </c>
      <c r="AV325" s="35">
        <v>67013009</v>
      </c>
      <c r="AW325" s="35">
        <v>252505292</v>
      </c>
      <c r="AX325" s="35">
        <v>2427935.5</v>
      </c>
      <c r="AY325" t="s">
        <v>1768</v>
      </c>
      <c r="AZ325" s="35" t="str">
        <f t="shared" ref="AZ325:AZ382" si="27">IF(ISBLANK(I325),IF(ISBLANK(H325),IF(AND(ISBLANK(BA325),ISBLANK(BB325)),"USULAN","DONE DRM"),"PELIMPAHAN"),"PO/SP")</f>
        <v>PO/SP</v>
      </c>
      <c r="BA325" s="131">
        <v>44650</v>
      </c>
      <c r="BB325" s="131">
        <v>44710</v>
      </c>
    </row>
    <row r="326" spans="1:54">
      <c r="A326" s="124">
        <v>200</v>
      </c>
      <c r="B326" s="35" t="s">
        <v>360</v>
      </c>
      <c r="C326" s="35" t="s">
        <v>1718</v>
      </c>
      <c r="D326" s="35" t="s">
        <v>1131</v>
      </c>
      <c r="E326" s="35" t="s">
        <v>1131</v>
      </c>
      <c r="F326" s="35" t="s">
        <v>1131</v>
      </c>
      <c r="G326" s="35" t="s">
        <v>1131</v>
      </c>
      <c r="J326" s="124" t="str">
        <f>IFERROR(VLOOKUP(M326,'Tabel Reporting SAP'!O:AF,18,0),"")</f>
        <v/>
      </c>
      <c r="K326" s="35" t="s">
        <v>16</v>
      </c>
      <c r="L326" s="35" t="s">
        <v>1097</v>
      </c>
      <c r="M326" s="35" t="s">
        <v>1330</v>
      </c>
      <c r="N326" s="35">
        <v>0</v>
      </c>
      <c r="O326" s="35">
        <v>0</v>
      </c>
      <c r="P326" s="35">
        <v>0</v>
      </c>
      <c r="Q326" s="35">
        <v>0</v>
      </c>
      <c r="R326" s="35">
        <v>0</v>
      </c>
      <c r="S326" s="35">
        <v>0</v>
      </c>
      <c r="T326" s="35">
        <v>0</v>
      </c>
      <c r="U326" s="35">
        <v>0</v>
      </c>
      <c r="V326" s="35">
        <v>0</v>
      </c>
      <c r="W326" s="35">
        <v>7402</v>
      </c>
      <c r="X326" s="35">
        <v>2483</v>
      </c>
      <c r="Y326" s="35">
        <v>0</v>
      </c>
      <c r="Z326" s="35">
        <v>0</v>
      </c>
      <c r="AA326" s="35">
        <v>0</v>
      </c>
      <c r="AB326" s="35">
        <v>0</v>
      </c>
      <c r="AC326" s="35">
        <v>32</v>
      </c>
      <c r="AD326" s="35">
        <v>0</v>
      </c>
      <c r="AE326" s="35">
        <v>0</v>
      </c>
      <c r="AF326" s="35">
        <v>0</v>
      </c>
      <c r="AG326" s="35">
        <v>256</v>
      </c>
      <c r="AI326" s="35" t="s">
        <v>1568</v>
      </c>
      <c r="AJ326" s="35">
        <v>0</v>
      </c>
      <c r="AK326" s="35">
        <v>0</v>
      </c>
      <c r="AL326" s="35">
        <v>0</v>
      </c>
      <c r="AM326" s="35">
        <v>0</v>
      </c>
      <c r="AN326" s="35">
        <v>0</v>
      </c>
      <c r="AO326" s="35">
        <v>0</v>
      </c>
      <c r="AP326" s="35">
        <f t="shared" si="25"/>
        <v>0</v>
      </c>
      <c r="AQ326" s="35">
        <f t="shared" si="26"/>
        <v>3777</v>
      </c>
      <c r="AR326" s="35">
        <v>17</v>
      </c>
      <c r="AS326" s="35">
        <v>0</v>
      </c>
      <c r="AT326" s="35">
        <v>1235.6999999999998</v>
      </c>
      <c r="AU326" s="35">
        <v>375314903</v>
      </c>
      <c r="AV326" s="35">
        <v>105318883</v>
      </c>
      <c r="AW326" s="35">
        <v>480633786</v>
      </c>
      <c r="AX326" s="35">
        <v>1877475.7265625</v>
      </c>
      <c r="AY326" t="s">
        <v>1768</v>
      </c>
      <c r="AZ326" s="35" t="str">
        <f t="shared" si="27"/>
        <v>USULAN</v>
      </c>
    </row>
    <row r="327" spans="1:54">
      <c r="A327" s="124">
        <v>201</v>
      </c>
      <c r="B327" s="35" t="s">
        <v>1129</v>
      </c>
      <c r="C327" s="35" t="s">
        <v>1718</v>
      </c>
      <c r="D327" s="35" t="s">
        <v>1131</v>
      </c>
      <c r="E327" s="35" t="s">
        <v>1131</v>
      </c>
      <c r="F327" s="35" t="s">
        <v>1131</v>
      </c>
      <c r="G327" s="35" t="s">
        <v>1131</v>
      </c>
      <c r="H327" s="35" t="s">
        <v>1666</v>
      </c>
      <c r="I327" s="35" t="s">
        <v>1668</v>
      </c>
      <c r="J327" s="124" t="str">
        <f>IFERROR(VLOOKUP(M327,'Tabel Reporting SAP'!O:AF,18,0),"")</f>
        <v>PO</v>
      </c>
      <c r="K327" s="35" t="s">
        <v>16</v>
      </c>
      <c r="L327" s="35" t="s">
        <v>1095</v>
      </c>
      <c r="M327" s="35" t="s">
        <v>1331</v>
      </c>
      <c r="N327" s="35">
        <v>0</v>
      </c>
      <c r="O327" s="35">
        <v>0</v>
      </c>
      <c r="P327" s="35">
        <v>3950</v>
      </c>
      <c r="Q327" s="35">
        <v>0</v>
      </c>
      <c r="R327" s="35">
        <v>0</v>
      </c>
      <c r="S327" s="35">
        <v>0</v>
      </c>
      <c r="T327" s="35">
        <v>0</v>
      </c>
      <c r="U327" s="35">
        <v>0</v>
      </c>
      <c r="V327" s="35">
        <v>0</v>
      </c>
      <c r="W327" s="35">
        <v>0</v>
      </c>
      <c r="X327" s="35">
        <v>0</v>
      </c>
      <c r="Y327" s="35">
        <v>0</v>
      </c>
      <c r="Z327" s="35">
        <v>0</v>
      </c>
      <c r="AA327" s="35">
        <v>0</v>
      </c>
      <c r="AB327" s="35">
        <v>0</v>
      </c>
      <c r="AC327" s="35">
        <v>0</v>
      </c>
      <c r="AD327" s="35">
        <v>0</v>
      </c>
      <c r="AE327" s="35">
        <v>0</v>
      </c>
      <c r="AF327" s="35">
        <v>0</v>
      </c>
      <c r="AG327" s="35">
        <v>0</v>
      </c>
      <c r="AI327" s="35" t="s">
        <v>1566</v>
      </c>
      <c r="AJ327" s="35">
        <v>0</v>
      </c>
      <c r="AK327" s="35">
        <v>0</v>
      </c>
      <c r="AL327" s="35">
        <v>0</v>
      </c>
      <c r="AM327" s="35">
        <v>1</v>
      </c>
      <c r="AN327" s="35">
        <v>0</v>
      </c>
      <c r="AO327" s="35">
        <v>1</v>
      </c>
      <c r="AP327" s="35">
        <f t="shared" si="25"/>
        <v>3950</v>
      </c>
      <c r="AQ327" s="35">
        <f t="shared" si="26"/>
        <v>9885</v>
      </c>
      <c r="AR327" s="35">
        <v>108</v>
      </c>
      <c r="AS327" s="35">
        <v>0</v>
      </c>
      <c r="AT327" s="35">
        <v>0</v>
      </c>
      <c r="AU327" s="35">
        <v>412664543</v>
      </c>
      <c r="AV327" s="35">
        <v>96753769</v>
      </c>
      <c r="AW327" s="35">
        <v>509418312</v>
      </c>
      <c r="AX327" s="35" t="e">
        <v>#DIV/0!</v>
      </c>
      <c r="AY327" t="s">
        <v>1768</v>
      </c>
      <c r="AZ327" s="35" t="str">
        <f t="shared" si="27"/>
        <v>PO/SP</v>
      </c>
      <c r="BA327" s="131">
        <v>44637</v>
      </c>
      <c r="BB327" s="131">
        <v>44697</v>
      </c>
    </row>
    <row r="328" spans="1:54">
      <c r="A328" s="124">
        <v>202</v>
      </c>
      <c r="B328" s="35" t="s">
        <v>1129</v>
      </c>
      <c r="C328" s="35" t="s">
        <v>1718</v>
      </c>
      <c r="D328" s="35" t="s">
        <v>1131</v>
      </c>
      <c r="E328" s="35" t="s">
        <v>1131</v>
      </c>
      <c r="F328" s="35" t="s">
        <v>1131</v>
      </c>
      <c r="G328" s="35" t="s">
        <v>1131</v>
      </c>
      <c r="H328" s="35" t="s">
        <v>1666</v>
      </c>
      <c r="I328" s="35" t="s">
        <v>1668</v>
      </c>
      <c r="J328" s="124" t="str">
        <f>IFERROR(VLOOKUP(M328,'Tabel Reporting SAP'!O:AF,18,0),"")</f>
        <v>PO</v>
      </c>
      <c r="K328" s="35" t="s">
        <v>16</v>
      </c>
      <c r="L328" s="35" t="s">
        <v>1097</v>
      </c>
      <c r="M328" s="35" t="s">
        <v>1332</v>
      </c>
      <c r="N328" s="35">
        <v>0</v>
      </c>
      <c r="O328" s="35">
        <v>4300</v>
      </c>
      <c r="P328" s="35">
        <v>0</v>
      </c>
      <c r="Q328" s="35">
        <v>0</v>
      </c>
      <c r="R328" s="35">
        <v>0</v>
      </c>
      <c r="S328" s="35">
        <v>0</v>
      </c>
      <c r="T328" s="35">
        <v>0</v>
      </c>
      <c r="U328" s="35">
        <v>0</v>
      </c>
      <c r="V328" s="35">
        <v>0</v>
      </c>
      <c r="W328" s="35">
        <v>0</v>
      </c>
      <c r="X328" s="35">
        <v>0</v>
      </c>
      <c r="Y328" s="35">
        <v>0</v>
      </c>
      <c r="Z328" s="35">
        <v>0</v>
      </c>
      <c r="AA328" s="35">
        <v>0</v>
      </c>
      <c r="AB328" s="35">
        <v>0</v>
      </c>
      <c r="AC328" s="35">
        <v>0</v>
      </c>
      <c r="AD328" s="35">
        <v>0</v>
      </c>
      <c r="AE328" s="35">
        <v>0</v>
      </c>
      <c r="AF328" s="35">
        <v>0</v>
      </c>
      <c r="AG328" s="35">
        <v>0</v>
      </c>
      <c r="AI328" s="35" t="s">
        <v>1568</v>
      </c>
      <c r="AJ328" s="35">
        <v>0</v>
      </c>
      <c r="AK328" s="35">
        <v>0</v>
      </c>
      <c r="AL328" s="35">
        <v>1</v>
      </c>
      <c r="AM328" s="35">
        <v>0</v>
      </c>
      <c r="AN328" s="35">
        <v>0</v>
      </c>
      <c r="AO328" s="35">
        <v>1</v>
      </c>
      <c r="AP328" s="35">
        <f t="shared" si="25"/>
        <v>4300</v>
      </c>
      <c r="AQ328" s="35">
        <f t="shared" si="26"/>
        <v>0</v>
      </c>
      <c r="AR328" s="35">
        <v>0</v>
      </c>
      <c r="AS328" s="35">
        <v>0</v>
      </c>
      <c r="AT328" s="35">
        <v>0</v>
      </c>
      <c r="AU328" s="35">
        <v>130468916</v>
      </c>
      <c r="AV328" s="35">
        <v>58486404</v>
      </c>
      <c r="AW328" s="35">
        <v>188955320</v>
      </c>
      <c r="AX328" s="35" t="e">
        <v>#DIV/0!</v>
      </c>
      <c r="AY328" t="s">
        <v>1768</v>
      </c>
      <c r="AZ328" s="35" t="str">
        <f t="shared" si="27"/>
        <v>PO/SP</v>
      </c>
      <c r="BA328" s="131">
        <v>44622</v>
      </c>
      <c r="BB328" s="131">
        <v>44682</v>
      </c>
    </row>
    <row r="329" spans="1:54">
      <c r="A329" s="124">
        <v>203</v>
      </c>
      <c r="B329" s="35" t="s">
        <v>360</v>
      </c>
      <c r="C329" s="35" t="s">
        <v>1718</v>
      </c>
      <c r="D329" s="35" t="s">
        <v>1131</v>
      </c>
      <c r="E329" s="35" t="s">
        <v>1131</v>
      </c>
      <c r="F329" s="35" t="s">
        <v>1131</v>
      </c>
      <c r="G329" s="35" t="s">
        <v>1131</v>
      </c>
      <c r="H329" s="35" t="s">
        <v>1669</v>
      </c>
      <c r="I329" s="35" t="s">
        <v>1670</v>
      </c>
      <c r="J329" s="124" t="str">
        <f>IFERROR(VLOOKUP(M329,'Tabel Reporting SAP'!O:AF,18,0),"")</f>
        <v>PO</v>
      </c>
      <c r="K329" s="35" t="s">
        <v>14</v>
      </c>
      <c r="L329" s="35" t="s">
        <v>1098</v>
      </c>
      <c r="M329" s="35" t="s">
        <v>1333</v>
      </c>
      <c r="N329" s="35">
        <v>0</v>
      </c>
      <c r="O329" s="35">
        <v>0</v>
      </c>
      <c r="P329" s="35">
        <v>0</v>
      </c>
      <c r="Q329" s="35">
        <v>0</v>
      </c>
      <c r="R329" s="35">
        <v>0</v>
      </c>
      <c r="S329" s="35">
        <v>0</v>
      </c>
      <c r="T329" s="35">
        <v>0</v>
      </c>
      <c r="U329" s="35">
        <v>0</v>
      </c>
      <c r="V329" s="35">
        <v>0</v>
      </c>
      <c r="W329" s="35">
        <v>1802</v>
      </c>
      <c r="X329" s="35">
        <v>1078</v>
      </c>
      <c r="Y329" s="35">
        <v>0</v>
      </c>
      <c r="Z329" s="35">
        <v>0</v>
      </c>
      <c r="AA329" s="35">
        <v>0</v>
      </c>
      <c r="AB329" s="35">
        <v>0</v>
      </c>
      <c r="AC329" s="35">
        <v>13</v>
      </c>
      <c r="AD329" s="35">
        <v>0</v>
      </c>
      <c r="AE329" s="35">
        <v>0</v>
      </c>
      <c r="AF329" s="35">
        <v>0</v>
      </c>
      <c r="AG329" s="35">
        <v>104</v>
      </c>
      <c r="AI329" s="35" t="s">
        <v>1569</v>
      </c>
      <c r="AJ329" s="35">
        <v>0</v>
      </c>
      <c r="AK329" s="35">
        <v>0</v>
      </c>
      <c r="AL329" s="35">
        <v>0</v>
      </c>
      <c r="AM329" s="35">
        <v>0</v>
      </c>
      <c r="AN329" s="35">
        <v>0</v>
      </c>
      <c r="AO329" s="35">
        <v>0</v>
      </c>
      <c r="AP329" s="35">
        <f t="shared" si="25"/>
        <v>0</v>
      </c>
      <c r="AQ329" s="35">
        <f t="shared" si="26"/>
        <v>0</v>
      </c>
      <c r="AR329" s="35">
        <v>0</v>
      </c>
      <c r="AS329" s="35">
        <v>0</v>
      </c>
      <c r="AT329" s="35">
        <v>360</v>
      </c>
      <c r="AU329" s="35">
        <v>100019926</v>
      </c>
      <c r="AV329" s="35">
        <v>26230482</v>
      </c>
      <c r="AW329" s="35">
        <v>126250408</v>
      </c>
      <c r="AX329" s="35">
        <v>1213946.2307692308</v>
      </c>
      <c r="AY329" t="s">
        <v>1768</v>
      </c>
      <c r="AZ329" s="35" t="str">
        <f t="shared" si="27"/>
        <v>PO/SP</v>
      </c>
      <c r="BA329" s="131">
        <v>44641</v>
      </c>
      <c r="BB329" s="131">
        <v>44701</v>
      </c>
    </row>
    <row r="330" spans="1:54">
      <c r="A330" s="124">
        <v>204</v>
      </c>
      <c r="B330" s="35" t="s">
        <v>360</v>
      </c>
      <c r="C330" s="35" t="s">
        <v>1718</v>
      </c>
      <c r="D330" s="35" t="s">
        <v>1131</v>
      </c>
      <c r="E330" s="35" t="s">
        <v>1131</v>
      </c>
      <c r="F330" s="35" t="s">
        <v>1131</v>
      </c>
      <c r="G330" s="35" t="s">
        <v>1131</v>
      </c>
      <c r="H330" s="35" t="s">
        <v>1669</v>
      </c>
      <c r="I330" s="35" t="s">
        <v>1670</v>
      </c>
      <c r="J330" s="124" t="str">
        <f>IFERROR(VLOOKUP(M330,'Tabel Reporting SAP'!O:AF,18,0),"")</f>
        <v>PO</v>
      </c>
      <c r="K330" s="35" t="s">
        <v>14</v>
      </c>
      <c r="L330" s="35" t="s">
        <v>1099</v>
      </c>
      <c r="M330" s="35" t="s">
        <v>1334</v>
      </c>
      <c r="N330" s="35">
        <v>0</v>
      </c>
      <c r="O330" s="35">
        <v>0</v>
      </c>
      <c r="P330" s="35">
        <v>2470</v>
      </c>
      <c r="Q330" s="35">
        <v>0</v>
      </c>
      <c r="R330" s="35">
        <v>0</v>
      </c>
      <c r="S330" s="35">
        <v>0</v>
      </c>
      <c r="T330" s="35">
        <v>0</v>
      </c>
      <c r="U330" s="35">
        <v>0</v>
      </c>
      <c r="V330" s="35">
        <v>0</v>
      </c>
      <c r="W330" s="35">
        <v>10520</v>
      </c>
      <c r="X330" s="35">
        <v>1210</v>
      </c>
      <c r="Y330" s="35">
        <v>0</v>
      </c>
      <c r="Z330" s="35">
        <v>0</v>
      </c>
      <c r="AA330" s="35">
        <v>0</v>
      </c>
      <c r="AB330" s="35">
        <v>0</v>
      </c>
      <c r="AC330" s="35">
        <v>47</v>
      </c>
      <c r="AD330" s="35">
        <v>0</v>
      </c>
      <c r="AE330" s="35">
        <v>0</v>
      </c>
      <c r="AF330" s="35">
        <v>0</v>
      </c>
      <c r="AG330" s="35">
        <v>376</v>
      </c>
      <c r="AI330" s="35" t="s">
        <v>1570</v>
      </c>
      <c r="AJ330" s="35">
        <v>0</v>
      </c>
      <c r="AK330" s="35">
        <v>0</v>
      </c>
      <c r="AL330" s="35">
        <v>0</v>
      </c>
      <c r="AM330" s="35">
        <v>1</v>
      </c>
      <c r="AN330" s="35">
        <v>0</v>
      </c>
      <c r="AO330" s="35">
        <v>1</v>
      </c>
      <c r="AP330" s="35">
        <f t="shared" si="25"/>
        <v>2470</v>
      </c>
      <c r="AQ330" s="35">
        <f t="shared" si="26"/>
        <v>2880</v>
      </c>
      <c r="AR330" s="35">
        <v>73</v>
      </c>
      <c r="AS330" s="35">
        <v>0</v>
      </c>
      <c r="AT330" s="35">
        <v>1466.3</v>
      </c>
      <c r="AU330" s="35">
        <v>676187681</v>
      </c>
      <c r="AV330" s="35">
        <v>161808172</v>
      </c>
      <c r="AW330" s="35">
        <v>837995853</v>
      </c>
      <c r="AX330" s="35">
        <v>2228712.375</v>
      </c>
      <c r="AY330" t="s">
        <v>1768</v>
      </c>
      <c r="AZ330" s="35" t="str">
        <f t="shared" si="27"/>
        <v>PO/SP</v>
      </c>
      <c r="BA330" s="131">
        <v>44645</v>
      </c>
      <c r="BB330" s="131">
        <v>44705</v>
      </c>
    </row>
    <row r="331" spans="1:54">
      <c r="A331" s="124">
        <v>205</v>
      </c>
      <c r="B331" s="35" t="s">
        <v>360</v>
      </c>
      <c r="C331" s="35" t="s">
        <v>1718</v>
      </c>
      <c r="D331" s="35" t="s">
        <v>1131</v>
      </c>
      <c r="E331" s="35" t="s">
        <v>1131</v>
      </c>
      <c r="F331" s="35" t="s">
        <v>1131</v>
      </c>
      <c r="G331" s="35" t="s">
        <v>1131</v>
      </c>
      <c r="H331" s="35" t="s">
        <v>1669</v>
      </c>
      <c r="I331" s="35" t="s">
        <v>1670</v>
      </c>
      <c r="J331" s="124" t="str">
        <f>IFERROR(VLOOKUP(M331,'Tabel Reporting SAP'!O:AF,18,0),"")</f>
        <v>PO</v>
      </c>
      <c r="K331" s="35" t="s">
        <v>14</v>
      </c>
      <c r="L331" s="35" t="s">
        <v>1098</v>
      </c>
      <c r="M331" s="35" t="s">
        <v>1335</v>
      </c>
      <c r="N331" s="35">
        <v>0</v>
      </c>
      <c r="O331" s="35">
        <v>0</v>
      </c>
      <c r="P331" s="35">
        <v>0</v>
      </c>
      <c r="Q331" s="35">
        <v>0</v>
      </c>
      <c r="R331" s="35">
        <v>0</v>
      </c>
      <c r="S331" s="35">
        <v>0</v>
      </c>
      <c r="T331" s="35">
        <v>0</v>
      </c>
      <c r="U331" s="35">
        <v>0</v>
      </c>
      <c r="V331" s="35">
        <v>0</v>
      </c>
      <c r="W331" s="35">
        <v>5301</v>
      </c>
      <c r="X331" s="35">
        <v>4656</v>
      </c>
      <c r="Y331" s="35">
        <v>0</v>
      </c>
      <c r="Z331" s="35">
        <v>0</v>
      </c>
      <c r="AA331" s="35">
        <v>0</v>
      </c>
      <c r="AB331" s="35">
        <v>0</v>
      </c>
      <c r="AC331" s="35">
        <v>50</v>
      </c>
      <c r="AD331" s="35">
        <v>0</v>
      </c>
      <c r="AE331" s="35">
        <v>0</v>
      </c>
      <c r="AF331" s="35">
        <v>0</v>
      </c>
      <c r="AG331" s="35">
        <v>400</v>
      </c>
      <c r="AI331" s="35" t="s">
        <v>1571</v>
      </c>
      <c r="AJ331" s="35">
        <v>0</v>
      </c>
      <c r="AK331" s="35">
        <v>0</v>
      </c>
      <c r="AL331" s="35">
        <v>0</v>
      </c>
      <c r="AM331" s="35">
        <v>0</v>
      </c>
      <c r="AN331" s="35">
        <v>0</v>
      </c>
      <c r="AO331" s="35">
        <v>0</v>
      </c>
      <c r="AP331" s="35">
        <f t="shared" si="25"/>
        <v>0</v>
      </c>
      <c r="AQ331" s="35">
        <f t="shared" si="26"/>
        <v>11730</v>
      </c>
      <c r="AR331" s="35">
        <v>30</v>
      </c>
      <c r="AS331" s="35">
        <v>0</v>
      </c>
      <c r="AT331" s="35">
        <v>1244.6999999999998</v>
      </c>
      <c r="AU331" s="35">
        <v>413462264</v>
      </c>
      <c r="AV331" s="35">
        <v>98943988</v>
      </c>
      <c r="AW331" s="35">
        <v>512406252</v>
      </c>
      <c r="AX331" s="35">
        <v>1281015.6299999999</v>
      </c>
      <c r="AY331" t="s">
        <v>1768</v>
      </c>
      <c r="AZ331" s="35" t="str">
        <f t="shared" si="27"/>
        <v>PO/SP</v>
      </c>
      <c r="BA331" s="131">
        <v>44627</v>
      </c>
      <c r="BB331" s="131">
        <v>44687</v>
      </c>
    </row>
    <row r="332" spans="1:54">
      <c r="A332" s="124">
        <v>206</v>
      </c>
      <c r="B332" s="35" t="s">
        <v>360</v>
      </c>
      <c r="C332" s="35" t="s">
        <v>1718</v>
      </c>
      <c r="D332" s="35" t="s">
        <v>1131</v>
      </c>
      <c r="E332" s="35" t="s">
        <v>1131</v>
      </c>
      <c r="F332" s="35" t="s">
        <v>1131</v>
      </c>
      <c r="G332" s="35" t="s">
        <v>1131</v>
      </c>
      <c r="H332" s="35" t="s">
        <v>1669</v>
      </c>
      <c r="I332" s="35" t="s">
        <v>1670</v>
      </c>
      <c r="J332" s="124" t="str">
        <f>IFERROR(VLOOKUP(M332,'Tabel Reporting SAP'!O:AF,18,0),"")</f>
        <v>PO</v>
      </c>
      <c r="K332" s="35" t="s">
        <v>14</v>
      </c>
      <c r="L332" s="35" t="s">
        <v>1098</v>
      </c>
      <c r="M332" s="35" t="s">
        <v>1336</v>
      </c>
      <c r="N332" s="35">
        <v>0</v>
      </c>
      <c r="O332" s="35">
        <v>0</v>
      </c>
      <c r="P332" s="35">
        <v>0</v>
      </c>
      <c r="Q332" s="35">
        <v>0</v>
      </c>
      <c r="R332" s="35">
        <v>0</v>
      </c>
      <c r="S332" s="35">
        <v>0</v>
      </c>
      <c r="T332" s="35">
        <v>0</v>
      </c>
      <c r="U332" s="35">
        <v>0</v>
      </c>
      <c r="V332" s="35">
        <v>0</v>
      </c>
      <c r="W332" s="35">
        <v>2805</v>
      </c>
      <c r="X332" s="35">
        <v>2902</v>
      </c>
      <c r="Y332" s="35">
        <v>0</v>
      </c>
      <c r="Z332" s="35">
        <v>0</v>
      </c>
      <c r="AA332" s="35">
        <v>0</v>
      </c>
      <c r="AB332" s="35">
        <v>0</v>
      </c>
      <c r="AC332" s="35">
        <v>30</v>
      </c>
      <c r="AD332" s="35">
        <v>0</v>
      </c>
      <c r="AE332" s="35">
        <v>0</v>
      </c>
      <c r="AF332" s="35">
        <v>0</v>
      </c>
      <c r="AG332" s="35">
        <v>240</v>
      </c>
      <c r="AI332" s="35" t="s">
        <v>1572</v>
      </c>
      <c r="AJ332" s="35">
        <v>0</v>
      </c>
      <c r="AK332" s="35">
        <v>0</v>
      </c>
      <c r="AL332" s="35">
        <v>0</v>
      </c>
      <c r="AM332" s="35">
        <v>0</v>
      </c>
      <c r="AN332" s="35">
        <v>0</v>
      </c>
      <c r="AO332" s="35">
        <v>0</v>
      </c>
      <c r="AP332" s="35">
        <f t="shared" si="25"/>
        <v>0</v>
      </c>
      <c r="AQ332" s="35">
        <f t="shared" si="26"/>
        <v>9957</v>
      </c>
      <c r="AR332" s="35">
        <v>17</v>
      </c>
      <c r="AS332" s="35">
        <v>0</v>
      </c>
      <c r="AT332" s="35">
        <v>713.4</v>
      </c>
      <c r="AU332" s="35">
        <v>238875694</v>
      </c>
      <c r="AV332" s="35">
        <v>57460960</v>
      </c>
      <c r="AW332" s="35">
        <v>296336654</v>
      </c>
      <c r="AX332" s="35">
        <v>1234736.0583333333</v>
      </c>
      <c r="AY332" t="s">
        <v>1768</v>
      </c>
      <c r="AZ332" s="35" t="str">
        <f t="shared" si="27"/>
        <v>PO/SP</v>
      </c>
      <c r="BA332" s="131">
        <v>44645</v>
      </c>
      <c r="BB332" s="131">
        <v>44705</v>
      </c>
    </row>
    <row r="333" spans="1:54">
      <c r="A333" s="124">
        <v>207</v>
      </c>
      <c r="B333" s="35" t="s">
        <v>360</v>
      </c>
      <c r="C333" s="35" t="s">
        <v>1718</v>
      </c>
      <c r="D333" s="35" t="s">
        <v>1131</v>
      </c>
      <c r="E333" s="35" t="s">
        <v>1131</v>
      </c>
      <c r="F333" s="35" t="s">
        <v>1131</v>
      </c>
      <c r="G333" s="35" t="s">
        <v>1131</v>
      </c>
      <c r="H333" s="35" t="s">
        <v>1669</v>
      </c>
      <c r="I333" s="35" t="s">
        <v>1670</v>
      </c>
      <c r="J333" s="124" t="str">
        <f>IFERROR(VLOOKUP(M333,'Tabel Reporting SAP'!O:AF,18,0),"")</f>
        <v>PO</v>
      </c>
      <c r="K333" s="35" t="s">
        <v>14</v>
      </c>
      <c r="L333" s="35" t="s">
        <v>1100</v>
      </c>
      <c r="M333" s="35" t="s">
        <v>1337</v>
      </c>
      <c r="N333" s="35">
        <v>0</v>
      </c>
      <c r="O333" s="35">
        <v>0</v>
      </c>
      <c r="P333" s="35">
        <v>20</v>
      </c>
      <c r="Q333" s="35">
        <v>0</v>
      </c>
      <c r="R333" s="35">
        <v>0</v>
      </c>
      <c r="S333" s="35">
        <v>0</v>
      </c>
      <c r="T333" s="35">
        <v>0</v>
      </c>
      <c r="U333" s="35">
        <v>0</v>
      </c>
      <c r="V333" s="35">
        <v>0</v>
      </c>
      <c r="W333" s="35">
        <v>8576</v>
      </c>
      <c r="X333" s="35">
        <v>874</v>
      </c>
      <c r="Y333" s="35">
        <v>0</v>
      </c>
      <c r="Z333" s="35">
        <v>0</v>
      </c>
      <c r="AA333" s="35">
        <v>0</v>
      </c>
      <c r="AB333" s="35">
        <v>0</v>
      </c>
      <c r="AC333" s="35">
        <v>51</v>
      </c>
      <c r="AD333" s="35">
        <v>0</v>
      </c>
      <c r="AE333" s="35">
        <v>0</v>
      </c>
      <c r="AF333" s="35">
        <v>0</v>
      </c>
      <c r="AG333" s="35">
        <v>408</v>
      </c>
      <c r="AI333" s="35" t="s">
        <v>1573</v>
      </c>
      <c r="AJ333" s="35">
        <v>0</v>
      </c>
      <c r="AK333" s="35">
        <v>0</v>
      </c>
      <c r="AL333" s="35">
        <v>0</v>
      </c>
      <c r="AM333" s="35">
        <v>1</v>
      </c>
      <c r="AN333" s="35">
        <v>0</v>
      </c>
      <c r="AO333" s="35">
        <v>1</v>
      </c>
      <c r="AP333" s="35">
        <f t="shared" si="25"/>
        <v>20</v>
      </c>
      <c r="AQ333" s="35">
        <f t="shared" si="26"/>
        <v>5707</v>
      </c>
      <c r="AR333" s="35">
        <v>213</v>
      </c>
      <c r="AS333" s="35">
        <v>0</v>
      </c>
      <c r="AT333" s="35">
        <v>1181.3</v>
      </c>
      <c r="AU333" s="35">
        <v>857158261</v>
      </c>
      <c r="AV333" s="35">
        <v>170599874</v>
      </c>
      <c r="AW333" s="35">
        <v>1027758135</v>
      </c>
      <c r="AX333" s="35">
        <v>2519015.036764706</v>
      </c>
      <c r="AY333" t="s">
        <v>1768</v>
      </c>
      <c r="AZ333" s="35" t="str">
        <f t="shared" si="27"/>
        <v>PO/SP</v>
      </c>
      <c r="BA333" s="131">
        <v>44624</v>
      </c>
      <c r="BB333" s="131">
        <v>44684</v>
      </c>
    </row>
    <row r="334" spans="1:54">
      <c r="A334" s="124">
        <v>208</v>
      </c>
      <c r="B334" s="35" t="s">
        <v>360</v>
      </c>
      <c r="C334" s="35" t="s">
        <v>1718</v>
      </c>
      <c r="D334" s="35" t="s">
        <v>1131</v>
      </c>
      <c r="E334" s="35" t="s">
        <v>1131</v>
      </c>
      <c r="F334" s="35" t="s">
        <v>1131</v>
      </c>
      <c r="G334" s="35" t="s">
        <v>1131</v>
      </c>
      <c r="H334" s="35" t="s">
        <v>1669</v>
      </c>
      <c r="I334" s="35" t="s">
        <v>1670</v>
      </c>
      <c r="J334" s="124" t="str">
        <f>IFERROR(VLOOKUP(M334,'Tabel Reporting SAP'!O:AF,18,0),"")</f>
        <v>PO</v>
      </c>
      <c r="K334" s="35" t="s">
        <v>14</v>
      </c>
      <c r="L334" s="35" t="s">
        <v>1100</v>
      </c>
      <c r="M334" s="35" t="s">
        <v>1338</v>
      </c>
      <c r="N334" s="35">
        <v>0</v>
      </c>
      <c r="O334" s="35">
        <v>0</v>
      </c>
      <c r="P334" s="35">
        <v>20</v>
      </c>
      <c r="Q334" s="35">
        <v>0</v>
      </c>
      <c r="R334" s="35">
        <v>0</v>
      </c>
      <c r="S334" s="35">
        <v>0</v>
      </c>
      <c r="T334" s="35">
        <v>0</v>
      </c>
      <c r="U334" s="35">
        <v>0</v>
      </c>
      <c r="V334" s="35">
        <v>0</v>
      </c>
      <c r="W334" s="35">
        <v>13562</v>
      </c>
      <c r="X334" s="35">
        <v>3091</v>
      </c>
      <c r="Y334" s="35">
        <v>0</v>
      </c>
      <c r="Z334" s="35">
        <v>0</v>
      </c>
      <c r="AA334" s="35">
        <v>0</v>
      </c>
      <c r="AB334" s="35">
        <v>0</v>
      </c>
      <c r="AC334" s="35">
        <v>65</v>
      </c>
      <c r="AD334" s="35">
        <v>0</v>
      </c>
      <c r="AE334" s="35">
        <v>0</v>
      </c>
      <c r="AF334" s="35">
        <v>0</v>
      </c>
      <c r="AG334" s="35">
        <v>520</v>
      </c>
      <c r="AI334" s="35" t="s">
        <v>1573</v>
      </c>
      <c r="AJ334" s="35">
        <v>0</v>
      </c>
      <c r="AK334" s="35">
        <v>0</v>
      </c>
      <c r="AL334" s="35">
        <v>0</v>
      </c>
      <c r="AM334" s="35">
        <v>1</v>
      </c>
      <c r="AN334" s="35">
        <v>0</v>
      </c>
      <c r="AO334" s="35">
        <v>1</v>
      </c>
      <c r="AP334" s="35">
        <f t="shared" si="25"/>
        <v>20</v>
      </c>
      <c r="AQ334" s="35">
        <f t="shared" si="26"/>
        <v>9450</v>
      </c>
      <c r="AR334" s="35">
        <v>219</v>
      </c>
      <c r="AS334" s="35">
        <v>0</v>
      </c>
      <c r="AT334" s="35">
        <v>2081.6999999999998</v>
      </c>
      <c r="AU334" s="35">
        <v>1081642261</v>
      </c>
      <c r="AV334" s="35">
        <v>226919295</v>
      </c>
      <c r="AW334" s="35">
        <v>1308561556</v>
      </c>
      <c r="AX334" s="35">
        <v>2516464.5307692308</v>
      </c>
      <c r="AY334" t="s">
        <v>1768</v>
      </c>
      <c r="AZ334" s="35" t="str">
        <f t="shared" si="27"/>
        <v>PO/SP</v>
      </c>
      <c r="BA334" s="131">
        <v>44626</v>
      </c>
      <c r="BB334" s="131">
        <v>44686</v>
      </c>
    </row>
    <row r="335" spans="1:54">
      <c r="A335" s="124">
        <v>257</v>
      </c>
      <c r="B335" s="35" t="s">
        <v>360</v>
      </c>
      <c r="C335" s="35" t="s">
        <v>1718</v>
      </c>
      <c r="D335" s="35" t="s">
        <v>1131</v>
      </c>
      <c r="E335" s="35" t="s">
        <v>1131</v>
      </c>
      <c r="F335" s="35" t="s">
        <v>1131</v>
      </c>
      <c r="G335" s="35" t="s">
        <v>1131</v>
      </c>
      <c r="J335" s="124" t="str">
        <f>IFERROR(VLOOKUP(M335,'Tabel Reporting SAP'!O:AF,18,0),"")</f>
        <v/>
      </c>
      <c r="K335" s="35" t="s">
        <v>18</v>
      </c>
      <c r="L335" s="35" t="s">
        <v>1051</v>
      </c>
      <c r="M335" s="35" t="s">
        <v>1387</v>
      </c>
      <c r="N335" s="35">
        <v>1920</v>
      </c>
      <c r="O335" s="35">
        <v>0</v>
      </c>
      <c r="P335" s="35">
        <v>0</v>
      </c>
      <c r="Q335" s="35">
        <v>0</v>
      </c>
      <c r="R335" s="35">
        <v>0</v>
      </c>
      <c r="S335" s="35">
        <v>0</v>
      </c>
      <c r="T335" s="35">
        <v>0</v>
      </c>
      <c r="U335" s="35">
        <v>0</v>
      </c>
      <c r="V335" s="35">
        <v>0</v>
      </c>
      <c r="W335" s="35">
        <v>0</v>
      </c>
      <c r="X335" s="35">
        <v>0</v>
      </c>
      <c r="Y335" s="35">
        <v>0</v>
      </c>
      <c r="Z335" s="35">
        <v>3690</v>
      </c>
      <c r="AA335" s="35">
        <v>2500</v>
      </c>
      <c r="AB335" s="35">
        <v>0</v>
      </c>
      <c r="AC335" s="35">
        <v>54</v>
      </c>
      <c r="AD335" s="35">
        <v>0</v>
      </c>
      <c r="AE335" s="35">
        <v>0</v>
      </c>
      <c r="AF335" s="35">
        <v>0</v>
      </c>
      <c r="AG335" s="35">
        <v>432</v>
      </c>
      <c r="AI335" s="35" t="s">
        <v>360</v>
      </c>
      <c r="AJ335" s="35">
        <v>0</v>
      </c>
      <c r="AK335" s="35">
        <v>0</v>
      </c>
      <c r="AL335" s="35">
        <v>0</v>
      </c>
      <c r="AM335" s="35">
        <v>0</v>
      </c>
      <c r="AN335" s="35">
        <v>0</v>
      </c>
      <c r="AO335" s="35">
        <v>0</v>
      </c>
      <c r="AP335" s="35">
        <f t="shared" si="25"/>
        <v>1920</v>
      </c>
      <c r="AQ335" s="35">
        <f t="shared" si="26"/>
        <v>16653</v>
      </c>
      <c r="AR335" s="35">
        <v>12</v>
      </c>
      <c r="AS335" s="35">
        <v>0</v>
      </c>
      <c r="AT335" s="35">
        <v>774</v>
      </c>
      <c r="AU335" s="35">
        <v>457466706</v>
      </c>
      <c r="AV335" s="35">
        <v>136610987</v>
      </c>
      <c r="AW335" s="35">
        <v>594077693</v>
      </c>
      <c r="AX335" s="35">
        <v>1375179.8449074074</v>
      </c>
      <c r="AY335" t="s">
        <v>1768</v>
      </c>
      <c r="AZ335" s="35" t="str">
        <f t="shared" si="27"/>
        <v>USULAN</v>
      </c>
    </row>
    <row r="336" spans="1:54">
      <c r="A336" s="124">
        <v>267</v>
      </c>
      <c r="B336" s="35" t="s">
        <v>360</v>
      </c>
      <c r="C336" s="35" t="s">
        <v>1718</v>
      </c>
      <c r="D336" s="35" t="s">
        <v>1131</v>
      </c>
      <c r="E336" s="35" t="s">
        <v>1131</v>
      </c>
      <c r="F336" s="35" t="s">
        <v>1131</v>
      </c>
      <c r="G336" s="35" t="s">
        <v>1131</v>
      </c>
      <c r="J336" s="124" t="str">
        <f>IFERROR(VLOOKUP(M336,'Tabel Reporting SAP'!O:AF,18,0),"")</f>
        <v/>
      </c>
      <c r="K336" s="35" t="s">
        <v>18</v>
      </c>
      <c r="L336" s="35" t="s">
        <v>1757</v>
      </c>
      <c r="M336" s="35" t="s">
        <v>1397</v>
      </c>
      <c r="N336" s="35">
        <v>0</v>
      </c>
      <c r="O336" s="35">
        <v>0</v>
      </c>
      <c r="P336" s="35">
        <v>0</v>
      </c>
      <c r="Q336" s="35">
        <v>0</v>
      </c>
      <c r="R336" s="35">
        <v>0</v>
      </c>
      <c r="S336" s="35">
        <v>0</v>
      </c>
      <c r="T336" s="35">
        <v>0</v>
      </c>
      <c r="U336" s="35">
        <v>0</v>
      </c>
      <c r="V336" s="35">
        <v>0</v>
      </c>
      <c r="W336" s="35">
        <v>0</v>
      </c>
      <c r="X336" s="35">
        <v>0</v>
      </c>
      <c r="Y336" s="35">
        <v>0</v>
      </c>
      <c r="Z336" s="35">
        <v>0</v>
      </c>
      <c r="AA336" s="35">
        <v>1320</v>
      </c>
      <c r="AB336" s="35">
        <v>0</v>
      </c>
      <c r="AC336" s="35">
        <v>8</v>
      </c>
      <c r="AD336" s="35">
        <v>0</v>
      </c>
      <c r="AE336" s="35">
        <v>0</v>
      </c>
      <c r="AF336" s="35">
        <v>0</v>
      </c>
      <c r="AG336" s="35">
        <v>64</v>
      </c>
      <c r="AI336" s="35">
        <v>0</v>
      </c>
      <c r="AJ336" s="35">
        <v>0</v>
      </c>
      <c r="AK336" s="35">
        <v>0</v>
      </c>
      <c r="AL336" s="35">
        <v>0</v>
      </c>
      <c r="AM336" s="35">
        <v>0</v>
      </c>
      <c r="AN336" s="35">
        <v>0</v>
      </c>
      <c r="AO336" s="35">
        <v>0</v>
      </c>
      <c r="AP336" s="35">
        <f t="shared" si="25"/>
        <v>0</v>
      </c>
      <c r="AQ336" s="35">
        <f t="shared" si="26"/>
        <v>6190</v>
      </c>
      <c r="AR336" s="35">
        <v>22</v>
      </c>
      <c r="AS336" s="35">
        <v>0</v>
      </c>
      <c r="AT336" s="35">
        <v>165</v>
      </c>
      <c r="AU336" s="35">
        <v>97055090</v>
      </c>
      <c r="AV336" s="35">
        <v>21363201</v>
      </c>
      <c r="AW336" s="35">
        <v>118418291</v>
      </c>
      <c r="AX336" s="35">
        <v>1850285.796875</v>
      </c>
      <c r="AY336" t="s">
        <v>1768</v>
      </c>
      <c r="AZ336" s="35" t="str">
        <f t="shared" si="27"/>
        <v>USULAN</v>
      </c>
    </row>
    <row r="337" spans="1:52">
      <c r="A337" s="124">
        <v>329</v>
      </c>
      <c r="B337" s="35" t="s">
        <v>360</v>
      </c>
      <c r="C337" s="35" t="s">
        <v>1718</v>
      </c>
      <c r="D337" s="35" t="s">
        <v>1131</v>
      </c>
      <c r="E337" s="35" t="s">
        <v>1131</v>
      </c>
      <c r="F337" s="35" t="s">
        <v>1131</v>
      </c>
      <c r="G337" s="35" t="s">
        <v>1131</v>
      </c>
      <c r="J337" s="124" t="str">
        <f>IFERROR(VLOOKUP(M337,'Tabel Reporting SAP'!O:AF,18,0),"")</f>
        <v/>
      </c>
      <c r="K337" s="35" t="s">
        <v>16</v>
      </c>
      <c r="L337" s="35" t="s">
        <v>306</v>
      </c>
      <c r="M337" s="35" t="s">
        <v>1459</v>
      </c>
      <c r="N337" s="35">
        <v>0</v>
      </c>
      <c r="O337" s="35">
        <v>0</v>
      </c>
      <c r="P337" s="35">
        <v>0</v>
      </c>
      <c r="Q337" s="35">
        <v>0</v>
      </c>
      <c r="R337" s="35">
        <v>0</v>
      </c>
      <c r="S337" s="35">
        <v>0</v>
      </c>
      <c r="T337" s="35">
        <v>0</v>
      </c>
      <c r="U337" s="35">
        <v>0</v>
      </c>
      <c r="V337" s="35">
        <v>0</v>
      </c>
      <c r="W337" s="35">
        <v>591</v>
      </c>
      <c r="X337" s="35">
        <v>1360</v>
      </c>
      <c r="Y337" s="35">
        <v>0</v>
      </c>
      <c r="Z337" s="35">
        <v>0</v>
      </c>
      <c r="AA337" s="35">
        <v>0</v>
      </c>
      <c r="AB337" s="35">
        <v>0</v>
      </c>
      <c r="AC337" s="35">
        <v>15</v>
      </c>
      <c r="AD337" s="35">
        <v>0</v>
      </c>
      <c r="AE337" s="35">
        <v>0</v>
      </c>
      <c r="AF337" s="35">
        <v>0</v>
      </c>
      <c r="AG337" s="35">
        <v>120</v>
      </c>
      <c r="AJ337" s="35">
        <v>0</v>
      </c>
      <c r="AK337" s="35">
        <v>0</v>
      </c>
      <c r="AL337" s="35">
        <v>0</v>
      </c>
      <c r="AM337" s="35">
        <v>0</v>
      </c>
      <c r="AN337" s="35">
        <v>0</v>
      </c>
      <c r="AO337" s="35">
        <v>0</v>
      </c>
      <c r="AP337" s="35">
        <f t="shared" si="25"/>
        <v>0</v>
      </c>
      <c r="AQ337" s="35">
        <f t="shared" si="26"/>
        <v>1320</v>
      </c>
      <c r="AR337" s="35">
        <v>14</v>
      </c>
      <c r="AS337" s="35">
        <v>0</v>
      </c>
      <c r="AT337" s="35">
        <v>309</v>
      </c>
      <c r="AU337" s="35">
        <v>130226948</v>
      </c>
      <c r="AV337" s="35">
        <v>32828589</v>
      </c>
      <c r="AW337" s="35">
        <v>163055537</v>
      </c>
      <c r="AX337" s="35">
        <v>1358796.1416666666</v>
      </c>
      <c r="AY337" t="s">
        <v>1768</v>
      </c>
      <c r="AZ337" s="35" t="str">
        <f t="shared" si="27"/>
        <v>USULAN</v>
      </c>
    </row>
    <row r="338" spans="1:52">
      <c r="A338" s="124">
        <v>330</v>
      </c>
      <c r="B338" s="35" t="s">
        <v>360</v>
      </c>
      <c r="C338" s="35" t="s">
        <v>1718</v>
      </c>
      <c r="D338" s="35" t="s">
        <v>1131</v>
      </c>
      <c r="E338" s="35" t="s">
        <v>1131</v>
      </c>
      <c r="F338" s="35" t="s">
        <v>1131</v>
      </c>
      <c r="G338" s="35" t="s">
        <v>1131</v>
      </c>
      <c r="J338" s="124" t="str">
        <f>IFERROR(VLOOKUP(M338,'Tabel Reporting SAP'!O:AF,18,0),"")</f>
        <v/>
      </c>
      <c r="K338" s="35" t="s">
        <v>16</v>
      </c>
      <c r="L338" s="35" t="s">
        <v>306</v>
      </c>
      <c r="M338" s="35" t="s">
        <v>1460</v>
      </c>
      <c r="N338" s="35">
        <v>0</v>
      </c>
      <c r="O338" s="35">
        <v>0</v>
      </c>
      <c r="P338" s="35">
        <v>0</v>
      </c>
      <c r="Q338" s="35">
        <v>0</v>
      </c>
      <c r="R338" s="35">
        <v>0</v>
      </c>
      <c r="S338" s="35">
        <v>0</v>
      </c>
      <c r="T338" s="35">
        <v>0</v>
      </c>
      <c r="U338" s="35">
        <v>0</v>
      </c>
      <c r="V338" s="35">
        <v>0</v>
      </c>
      <c r="W338" s="35">
        <v>715</v>
      </c>
      <c r="X338" s="35">
        <v>983</v>
      </c>
      <c r="Y338" s="35">
        <v>0</v>
      </c>
      <c r="Z338" s="35">
        <v>0</v>
      </c>
      <c r="AA338" s="35">
        <v>0</v>
      </c>
      <c r="AB338" s="35">
        <v>0</v>
      </c>
      <c r="AC338" s="35">
        <v>66</v>
      </c>
      <c r="AD338" s="35">
        <v>0</v>
      </c>
      <c r="AE338" s="35">
        <v>0</v>
      </c>
      <c r="AF338" s="35">
        <v>0</v>
      </c>
      <c r="AG338" s="35">
        <v>528</v>
      </c>
      <c r="AJ338" s="35">
        <v>0</v>
      </c>
      <c r="AK338" s="35">
        <v>0</v>
      </c>
      <c r="AL338" s="35">
        <v>0</v>
      </c>
      <c r="AM338" s="35">
        <v>0</v>
      </c>
      <c r="AN338" s="35">
        <v>0</v>
      </c>
      <c r="AO338" s="35">
        <v>0</v>
      </c>
      <c r="AP338" s="35">
        <f t="shared" si="25"/>
        <v>0</v>
      </c>
      <c r="AQ338" s="35">
        <f t="shared" si="26"/>
        <v>1951</v>
      </c>
      <c r="AR338" s="35">
        <v>92</v>
      </c>
      <c r="AS338" s="35">
        <v>0</v>
      </c>
      <c r="AT338" s="35">
        <v>1770</v>
      </c>
      <c r="AU338" s="35">
        <v>726811578</v>
      </c>
      <c r="AV338" s="35">
        <v>184247080</v>
      </c>
      <c r="AW338" s="35">
        <v>911058658</v>
      </c>
      <c r="AX338" s="35">
        <v>1725489.8825757576</v>
      </c>
      <c r="AY338" t="s">
        <v>1768</v>
      </c>
      <c r="AZ338" s="35" t="str">
        <f t="shared" si="27"/>
        <v>USULAN</v>
      </c>
    </row>
    <row r="339" spans="1:52">
      <c r="A339" s="124">
        <v>331</v>
      </c>
      <c r="B339" s="35" t="s">
        <v>360</v>
      </c>
      <c r="C339" s="35" t="s">
        <v>1718</v>
      </c>
      <c r="D339" s="35" t="s">
        <v>1131</v>
      </c>
      <c r="E339" s="35" t="s">
        <v>1131</v>
      </c>
      <c r="F339" s="35" t="s">
        <v>1131</v>
      </c>
      <c r="G339" s="35" t="s">
        <v>1131</v>
      </c>
      <c r="J339" s="124" t="str">
        <f>IFERROR(VLOOKUP(M339,'Tabel Reporting SAP'!O:AF,18,0),"")</f>
        <v/>
      </c>
      <c r="K339" s="35" t="s">
        <v>16</v>
      </c>
      <c r="L339" s="35" t="s">
        <v>306</v>
      </c>
      <c r="M339" s="35" t="s">
        <v>1461</v>
      </c>
      <c r="N339" s="35">
        <v>0</v>
      </c>
      <c r="O339" s="35">
        <v>0</v>
      </c>
      <c r="P339" s="35">
        <v>0</v>
      </c>
      <c r="Q339" s="35">
        <v>0</v>
      </c>
      <c r="R339" s="35">
        <v>0</v>
      </c>
      <c r="S339" s="35">
        <v>0</v>
      </c>
      <c r="T339" s="35">
        <v>0</v>
      </c>
      <c r="U339" s="35">
        <v>0</v>
      </c>
      <c r="V339" s="35">
        <v>0</v>
      </c>
      <c r="W339" s="35">
        <v>812</v>
      </c>
      <c r="X339" s="35">
        <v>747</v>
      </c>
      <c r="Y339" s="35">
        <v>0</v>
      </c>
      <c r="Z339" s="35">
        <v>0</v>
      </c>
      <c r="AA339" s="35">
        <v>0</v>
      </c>
      <c r="AB339" s="35">
        <v>0</v>
      </c>
      <c r="AC339" s="35">
        <v>5</v>
      </c>
      <c r="AD339" s="35">
        <v>0</v>
      </c>
      <c r="AE339" s="35">
        <v>0</v>
      </c>
      <c r="AF339" s="35">
        <v>0</v>
      </c>
      <c r="AG339" s="35">
        <v>40</v>
      </c>
      <c r="AJ339" s="35">
        <v>0</v>
      </c>
      <c r="AK339" s="35">
        <v>0</v>
      </c>
      <c r="AL339" s="35">
        <v>0</v>
      </c>
      <c r="AM339" s="35">
        <v>0</v>
      </c>
      <c r="AN339" s="35">
        <v>0</v>
      </c>
      <c r="AO339" s="35">
        <v>0</v>
      </c>
      <c r="AP339" s="35">
        <f t="shared" si="25"/>
        <v>0</v>
      </c>
      <c r="AQ339" s="35">
        <f t="shared" si="26"/>
        <v>1698</v>
      </c>
      <c r="AR339" s="35">
        <v>49</v>
      </c>
      <c r="AS339" s="35">
        <v>0</v>
      </c>
      <c r="AT339" s="35">
        <v>217</v>
      </c>
      <c r="AU339" s="35">
        <v>161620859</v>
      </c>
      <c r="AV339" s="35">
        <v>34865467</v>
      </c>
      <c r="AW339" s="35">
        <v>196486326</v>
      </c>
      <c r="AX339" s="35">
        <v>4912158.1500000004</v>
      </c>
      <c r="AY339" t="s">
        <v>1768</v>
      </c>
      <c r="AZ339" s="35" t="str">
        <f t="shared" si="27"/>
        <v>USULAN</v>
      </c>
    </row>
    <row r="340" spans="1:52">
      <c r="A340" s="124">
        <v>332</v>
      </c>
      <c r="B340" s="35" t="s">
        <v>1129</v>
      </c>
      <c r="C340" s="35" t="s">
        <v>1718</v>
      </c>
      <c r="D340" s="35" t="s">
        <v>1131</v>
      </c>
      <c r="E340" s="35" t="s">
        <v>1131</v>
      </c>
      <c r="F340" s="35" t="s">
        <v>1131</v>
      </c>
      <c r="G340" s="35" t="s">
        <v>1131</v>
      </c>
      <c r="J340" s="124" t="str">
        <f>IFERROR(VLOOKUP(M340,'Tabel Reporting SAP'!O:AF,18,0),"")</f>
        <v/>
      </c>
      <c r="K340" s="35" t="s">
        <v>16</v>
      </c>
      <c r="L340" s="35" t="s">
        <v>1095</v>
      </c>
      <c r="M340" s="35" t="s">
        <v>1462</v>
      </c>
      <c r="N340" s="35">
        <v>0</v>
      </c>
      <c r="O340" s="35">
        <v>0</v>
      </c>
      <c r="P340" s="35">
        <v>0</v>
      </c>
      <c r="Q340" s="35">
        <v>3565</v>
      </c>
      <c r="R340" s="35">
        <v>0</v>
      </c>
      <c r="S340" s="35">
        <v>0</v>
      </c>
      <c r="T340" s="35">
        <v>0</v>
      </c>
      <c r="U340" s="35">
        <v>0</v>
      </c>
      <c r="V340" s="35">
        <v>0</v>
      </c>
      <c r="W340" s="35">
        <v>0</v>
      </c>
      <c r="X340" s="35">
        <v>0</v>
      </c>
      <c r="Y340" s="35">
        <v>0</v>
      </c>
      <c r="Z340" s="35">
        <v>0</v>
      </c>
      <c r="AA340" s="35">
        <v>0</v>
      </c>
      <c r="AB340" s="35">
        <v>0</v>
      </c>
      <c r="AC340" s="35">
        <v>0</v>
      </c>
      <c r="AD340" s="35">
        <v>0</v>
      </c>
      <c r="AE340" s="35">
        <v>0</v>
      </c>
      <c r="AF340" s="35">
        <v>0</v>
      </c>
      <c r="AG340" s="35">
        <v>0</v>
      </c>
      <c r="AJ340" s="35">
        <v>0</v>
      </c>
      <c r="AK340" s="35">
        <v>0</v>
      </c>
      <c r="AL340" s="35">
        <v>1</v>
      </c>
      <c r="AM340" s="35">
        <v>0</v>
      </c>
      <c r="AN340" s="35">
        <v>0</v>
      </c>
      <c r="AO340" s="35">
        <v>1</v>
      </c>
      <c r="AP340" s="35">
        <f t="shared" si="25"/>
        <v>3565</v>
      </c>
      <c r="AQ340" s="35">
        <f t="shared" si="26"/>
        <v>1559</v>
      </c>
      <c r="AR340" s="35">
        <v>6</v>
      </c>
      <c r="AS340" s="35">
        <v>0</v>
      </c>
      <c r="AT340" s="35">
        <v>0</v>
      </c>
      <c r="AU340" s="35">
        <v>52408527</v>
      </c>
      <c r="AV340" s="35">
        <v>33571494</v>
      </c>
      <c r="AW340" s="35">
        <v>85980021</v>
      </c>
      <c r="AX340" s="35" t="e">
        <v>#DIV/0!</v>
      </c>
      <c r="AY340" t="s">
        <v>1768</v>
      </c>
      <c r="AZ340" s="35" t="str">
        <f t="shared" si="27"/>
        <v>USULAN</v>
      </c>
    </row>
    <row r="341" spans="1:52">
      <c r="A341" s="124">
        <v>333</v>
      </c>
      <c r="B341" s="35" t="s">
        <v>360</v>
      </c>
      <c r="C341" s="35" t="s">
        <v>1718</v>
      </c>
      <c r="D341" s="35" t="s">
        <v>1131</v>
      </c>
      <c r="E341" s="35" t="s">
        <v>1131</v>
      </c>
      <c r="F341" s="35" t="s">
        <v>1131</v>
      </c>
      <c r="G341" s="35" t="s">
        <v>1131</v>
      </c>
      <c r="J341" s="124" t="str">
        <f>IFERROR(VLOOKUP(M341,'Tabel Reporting SAP'!O:AF,18,0),"")</f>
        <v/>
      </c>
      <c r="K341" s="35" t="s">
        <v>16</v>
      </c>
      <c r="L341" s="35" t="s">
        <v>1095</v>
      </c>
      <c r="M341" s="35" t="s">
        <v>1463</v>
      </c>
      <c r="N341" s="35">
        <v>0</v>
      </c>
      <c r="O341" s="35">
        <v>0</v>
      </c>
      <c r="P341" s="35">
        <v>0</v>
      </c>
      <c r="Q341" s="35">
        <v>0</v>
      </c>
      <c r="R341" s="35">
        <v>0</v>
      </c>
      <c r="S341" s="35">
        <v>0</v>
      </c>
      <c r="T341" s="35">
        <v>0</v>
      </c>
      <c r="U341" s="35">
        <v>0</v>
      </c>
      <c r="V341" s="35">
        <v>0</v>
      </c>
      <c r="W341" s="35">
        <v>558</v>
      </c>
      <c r="X341" s="35">
        <v>1104</v>
      </c>
      <c r="Y341" s="35">
        <v>0</v>
      </c>
      <c r="Z341" s="35">
        <v>0</v>
      </c>
      <c r="AA341" s="35">
        <v>0</v>
      </c>
      <c r="AB341" s="35">
        <v>0</v>
      </c>
      <c r="AC341" s="35">
        <v>10</v>
      </c>
      <c r="AD341" s="35">
        <v>0</v>
      </c>
      <c r="AE341" s="35">
        <v>0</v>
      </c>
      <c r="AF341" s="35">
        <v>0</v>
      </c>
      <c r="AG341" s="35">
        <v>80</v>
      </c>
      <c r="AJ341" s="35">
        <v>0</v>
      </c>
      <c r="AK341" s="35">
        <v>0</v>
      </c>
      <c r="AL341" s="35">
        <v>0</v>
      </c>
      <c r="AM341" s="35">
        <v>0</v>
      </c>
      <c r="AN341" s="35">
        <v>0</v>
      </c>
      <c r="AO341" s="35">
        <v>0</v>
      </c>
      <c r="AP341" s="35">
        <f t="shared" si="25"/>
        <v>0</v>
      </c>
      <c r="AQ341" s="35">
        <f t="shared" si="26"/>
        <v>0</v>
      </c>
      <c r="AR341" s="35">
        <v>14</v>
      </c>
      <c r="AS341" s="35">
        <v>0</v>
      </c>
      <c r="AT341" s="35">
        <v>263</v>
      </c>
      <c r="AU341" s="35">
        <v>109506608</v>
      </c>
      <c r="AV341" s="35">
        <v>28027522</v>
      </c>
      <c r="AW341" s="35">
        <v>137534130</v>
      </c>
      <c r="AX341" s="35">
        <v>1719176.625</v>
      </c>
      <c r="AY341" t="s">
        <v>1768</v>
      </c>
      <c r="AZ341" s="35" t="str">
        <f t="shared" si="27"/>
        <v>USULAN</v>
      </c>
    </row>
    <row r="342" spans="1:52">
      <c r="A342" s="124">
        <v>334</v>
      </c>
      <c r="B342" s="35" t="s">
        <v>360</v>
      </c>
      <c r="C342" s="35" t="s">
        <v>1718</v>
      </c>
      <c r="D342" s="35" t="s">
        <v>1131</v>
      </c>
      <c r="E342" s="35" t="s">
        <v>1131</v>
      </c>
      <c r="F342" s="35" t="s">
        <v>1131</v>
      </c>
      <c r="G342" s="35" t="s">
        <v>1131</v>
      </c>
      <c r="J342" s="124" t="str">
        <f>IFERROR(VLOOKUP(M342,'Tabel Reporting SAP'!O:AF,18,0),"")</f>
        <v/>
      </c>
      <c r="K342" s="35" t="s">
        <v>16</v>
      </c>
      <c r="L342" s="35" t="s">
        <v>1095</v>
      </c>
      <c r="M342" s="35" t="s">
        <v>1464</v>
      </c>
      <c r="N342" s="35">
        <v>0</v>
      </c>
      <c r="O342" s="35">
        <v>0</v>
      </c>
      <c r="P342" s="35">
        <v>0</v>
      </c>
      <c r="Q342" s="35">
        <v>0</v>
      </c>
      <c r="R342" s="35">
        <v>0</v>
      </c>
      <c r="S342" s="35">
        <v>0</v>
      </c>
      <c r="T342" s="35">
        <v>0</v>
      </c>
      <c r="U342" s="35">
        <v>0</v>
      </c>
      <c r="V342" s="35">
        <v>0</v>
      </c>
      <c r="W342" s="35">
        <v>842</v>
      </c>
      <c r="X342" s="35">
        <v>1054</v>
      </c>
      <c r="Y342" s="35">
        <v>0</v>
      </c>
      <c r="Z342" s="35">
        <v>0</v>
      </c>
      <c r="AA342" s="35">
        <v>0</v>
      </c>
      <c r="AB342" s="35">
        <v>0</v>
      </c>
      <c r="AC342" s="35">
        <v>12</v>
      </c>
      <c r="AD342" s="35">
        <v>0</v>
      </c>
      <c r="AE342" s="35">
        <v>0</v>
      </c>
      <c r="AF342" s="35">
        <v>0</v>
      </c>
      <c r="AG342" s="35">
        <v>96</v>
      </c>
      <c r="AJ342" s="35">
        <v>0</v>
      </c>
      <c r="AK342" s="35">
        <v>0</v>
      </c>
      <c r="AL342" s="35">
        <v>0</v>
      </c>
      <c r="AM342" s="35">
        <v>0</v>
      </c>
      <c r="AN342" s="35">
        <v>0</v>
      </c>
      <c r="AO342" s="35">
        <v>0</v>
      </c>
      <c r="AP342" s="35">
        <f t="shared" si="25"/>
        <v>0</v>
      </c>
      <c r="AQ342" s="35">
        <f t="shared" si="26"/>
        <v>1662</v>
      </c>
      <c r="AR342" s="35">
        <v>39</v>
      </c>
      <c r="AS342" s="35">
        <v>0</v>
      </c>
      <c r="AT342" s="35">
        <v>976</v>
      </c>
      <c r="AU342" s="35">
        <v>321059372</v>
      </c>
      <c r="AV342" s="35">
        <v>84497780</v>
      </c>
      <c r="AW342" s="35">
        <v>405557152</v>
      </c>
      <c r="AX342" s="35">
        <v>4224553.666666667</v>
      </c>
      <c r="AY342" t="s">
        <v>1768</v>
      </c>
      <c r="AZ342" s="35" t="str">
        <f t="shared" si="27"/>
        <v>USULAN</v>
      </c>
    </row>
    <row r="343" spans="1:52">
      <c r="A343" s="124">
        <v>335</v>
      </c>
      <c r="B343" s="35" t="s">
        <v>360</v>
      </c>
      <c r="C343" s="35" t="s">
        <v>1718</v>
      </c>
      <c r="D343" s="35" t="s">
        <v>1131</v>
      </c>
      <c r="E343" s="35" t="s">
        <v>1131</v>
      </c>
      <c r="F343" s="35" t="s">
        <v>1131</v>
      </c>
      <c r="G343" s="35" t="s">
        <v>1131</v>
      </c>
      <c r="J343" s="124" t="str">
        <f>IFERROR(VLOOKUP(M343,'Tabel Reporting SAP'!O:AF,18,0),"")</f>
        <v/>
      </c>
      <c r="K343" s="35" t="s">
        <v>16</v>
      </c>
      <c r="L343" s="35" t="s">
        <v>1095</v>
      </c>
      <c r="M343" s="35" t="s">
        <v>1465</v>
      </c>
      <c r="N343" s="35">
        <v>0</v>
      </c>
      <c r="O343" s="35">
        <v>0</v>
      </c>
      <c r="P343" s="35">
        <v>0</v>
      </c>
      <c r="Q343" s="35">
        <v>0</v>
      </c>
      <c r="R343" s="35">
        <v>0</v>
      </c>
      <c r="S343" s="35">
        <v>0</v>
      </c>
      <c r="T343" s="35">
        <v>0</v>
      </c>
      <c r="U343" s="35">
        <v>0</v>
      </c>
      <c r="V343" s="35">
        <v>0</v>
      </c>
      <c r="W343" s="35">
        <v>784</v>
      </c>
      <c r="X343" s="35">
        <v>1228</v>
      </c>
      <c r="Y343" s="35">
        <v>0</v>
      </c>
      <c r="Z343" s="35">
        <v>0</v>
      </c>
      <c r="AA343" s="35">
        <v>0</v>
      </c>
      <c r="AB343" s="35">
        <v>0</v>
      </c>
      <c r="AC343" s="35">
        <v>15.000000000000002</v>
      </c>
      <c r="AD343" s="35">
        <v>0</v>
      </c>
      <c r="AE343" s="35">
        <v>0</v>
      </c>
      <c r="AF343" s="35">
        <v>0</v>
      </c>
      <c r="AG343" s="35">
        <v>120.00000000000001</v>
      </c>
      <c r="AJ343" s="35">
        <v>0</v>
      </c>
      <c r="AK343" s="35">
        <v>0</v>
      </c>
      <c r="AL343" s="35">
        <v>0</v>
      </c>
      <c r="AM343" s="35">
        <v>0</v>
      </c>
      <c r="AN343" s="35">
        <v>0</v>
      </c>
      <c r="AO343" s="35">
        <v>0</v>
      </c>
      <c r="AP343" s="35">
        <f t="shared" si="25"/>
        <v>0</v>
      </c>
      <c r="AQ343" s="35">
        <f t="shared" si="26"/>
        <v>1896</v>
      </c>
      <c r="AR343" s="35">
        <v>38</v>
      </c>
      <c r="AS343" s="35">
        <v>0</v>
      </c>
      <c r="AT343" s="35">
        <v>620</v>
      </c>
      <c r="AU343" s="35">
        <v>254499135</v>
      </c>
      <c r="AV343" s="35">
        <v>61573882</v>
      </c>
      <c r="AW343" s="35">
        <v>316073017</v>
      </c>
      <c r="AX343" s="35">
        <v>2633941.8083333331</v>
      </c>
      <c r="AY343" t="s">
        <v>1768</v>
      </c>
      <c r="AZ343" s="35" t="str">
        <f t="shared" si="27"/>
        <v>USULAN</v>
      </c>
    </row>
    <row r="344" spans="1:52">
      <c r="A344" s="124">
        <v>336</v>
      </c>
      <c r="B344" s="35" t="s">
        <v>360</v>
      </c>
      <c r="C344" s="35" t="s">
        <v>1718</v>
      </c>
      <c r="D344" s="35" t="s">
        <v>1131</v>
      </c>
      <c r="E344" s="35" t="s">
        <v>1131</v>
      </c>
      <c r="F344" s="35" t="s">
        <v>1131</v>
      </c>
      <c r="G344" s="35" t="s">
        <v>1131</v>
      </c>
      <c r="J344" s="124" t="str">
        <f>IFERROR(VLOOKUP(M344,'Tabel Reporting SAP'!O:AF,18,0),"")</f>
        <v/>
      </c>
      <c r="K344" s="35" t="s">
        <v>16</v>
      </c>
      <c r="L344" s="35" t="s">
        <v>1092</v>
      </c>
      <c r="M344" s="35" t="s">
        <v>1466</v>
      </c>
      <c r="N344" s="35">
        <v>0</v>
      </c>
      <c r="O344" s="35">
        <v>0</v>
      </c>
      <c r="P344" s="35">
        <v>0</v>
      </c>
      <c r="Q344" s="35">
        <v>0</v>
      </c>
      <c r="R344" s="35">
        <v>0</v>
      </c>
      <c r="S344" s="35">
        <v>0</v>
      </c>
      <c r="T344" s="35">
        <v>0</v>
      </c>
      <c r="U344" s="35">
        <v>0</v>
      </c>
      <c r="V344" s="35">
        <v>0</v>
      </c>
      <c r="W344" s="35">
        <v>980</v>
      </c>
      <c r="X344" s="35">
        <v>536</v>
      </c>
      <c r="Y344" s="35">
        <v>0</v>
      </c>
      <c r="Z344" s="35">
        <v>0</v>
      </c>
      <c r="AA344" s="35">
        <v>0</v>
      </c>
      <c r="AB344" s="35">
        <v>0</v>
      </c>
      <c r="AC344" s="35">
        <v>11</v>
      </c>
      <c r="AD344" s="35">
        <v>0</v>
      </c>
      <c r="AE344" s="35">
        <v>0</v>
      </c>
      <c r="AF344" s="35">
        <v>0</v>
      </c>
      <c r="AG344" s="35">
        <v>88</v>
      </c>
      <c r="AJ344" s="35">
        <v>0</v>
      </c>
      <c r="AK344" s="35">
        <v>0</v>
      </c>
      <c r="AL344" s="35">
        <v>0</v>
      </c>
      <c r="AM344" s="35">
        <v>0</v>
      </c>
      <c r="AN344" s="35">
        <v>0</v>
      </c>
      <c r="AO344" s="35">
        <v>0</v>
      </c>
      <c r="AP344" s="35">
        <f t="shared" si="25"/>
        <v>0</v>
      </c>
      <c r="AQ344" s="35">
        <f t="shared" si="26"/>
        <v>2012</v>
      </c>
      <c r="AR344" s="35">
        <v>5</v>
      </c>
      <c r="AS344" s="35">
        <v>0</v>
      </c>
      <c r="AT344" s="35">
        <v>849</v>
      </c>
      <c r="AU344" s="35">
        <v>225718915</v>
      </c>
      <c r="AV344" s="35">
        <v>67125951</v>
      </c>
      <c r="AW344" s="35">
        <v>292844866</v>
      </c>
      <c r="AX344" s="35">
        <v>3327782.5681818184</v>
      </c>
      <c r="AY344" t="s">
        <v>1768</v>
      </c>
      <c r="AZ344" s="35" t="str">
        <f t="shared" si="27"/>
        <v>USULAN</v>
      </c>
    </row>
    <row r="345" spans="1:52">
      <c r="A345" s="124">
        <v>337</v>
      </c>
      <c r="B345" s="35" t="s">
        <v>360</v>
      </c>
      <c r="C345" s="35" t="s">
        <v>1718</v>
      </c>
      <c r="D345" s="35" t="s">
        <v>1131</v>
      </c>
      <c r="E345" s="35" t="s">
        <v>1131</v>
      </c>
      <c r="F345" s="35" t="s">
        <v>1131</v>
      </c>
      <c r="G345" s="35" t="s">
        <v>1131</v>
      </c>
      <c r="J345" s="124" t="str">
        <f>IFERROR(VLOOKUP(M345,'Tabel Reporting SAP'!O:AF,18,0),"")</f>
        <v/>
      </c>
      <c r="K345" s="35" t="s">
        <v>16</v>
      </c>
      <c r="L345" s="35" t="s">
        <v>1092</v>
      </c>
      <c r="M345" s="35" t="s">
        <v>1467</v>
      </c>
      <c r="N345" s="35">
        <v>0</v>
      </c>
      <c r="O345" s="35">
        <v>0</v>
      </c>
      <c r="P345" s="35">
        <v>0</v>
      </c>
      <c r="Q345" s="35">
        <v>0</v>
      </c>
      <c r="R345" s="35">
        <v>0</v>
      </c>
      <c r="S345" s="35">
        <v>0</v>
      </c>
      <c r="T345" s="35">
        <v>0</v>
      </c>
      <c r="U345" s="35">
        <v>0</v>
      </c>
      <c r="V345" s="35">
        <v>0</v>
      </c>
      <c r="W345" s="35">
        <v>900</v>
      </c>
      <c r="X345" s="35">
        <v>1629</v>
      </c>
      <c r="Y345" s="35">
        <v>0</v>
      </c>
      <c r="Z345" s="35">
        <v>0</v>
      </c>
      <c r="AA345" s="35">
        <v>0</v>
      </c>
      <c r="AB345" s="35">
        <v>0</v>
      </c>
      <c r="AC345" s="35">
        <v>9</v>
      </c>
      <c r="AD345" s="35">
        <v>0</v>
      </c>
      <c r="AE345" s="35">
        <v>0</v>
      </c>
      <c r="AF345" s="35">
        <v>0</v>
      </c>
      <c r="AG345" s="35">
        <v>72</v>
      </c>
      <c r="AJ345" s="35">
        <v>0</v>
      </c>
      <c r="AK345" s="35">
        <v>0</v>
      </c>
      <c r="AL345" s="35">
        <v>0</v>
      </c>
      <c r="AM345" s="35">
        <v>0</v>
      </c>
      <c r="AN345" s="35">
        <v>0</v>
      </c>
      <c r="AO345" s="35">
        <v>0</v>
      </c>
      <c r="AP345" s="35">
        <f t="shared" si="25"/>
        <v>0</v>
      </c>
      <c r="AQ345" s="35">
        <f t="shared" si="26"/>
        <v>1516</v>
      </c>
      <c r="AR345" s="35">
        <v>12</v>
      </c>
      <c r="AS345" s="35">
        <v>0</v>
      </c>
      <c r="AT345" s="35">
        <v>608</v>
      </c>
      <c r="AU345" s="35">
        <v>163680356</v>
      </c>
      <c r="AV345" s="35">
        <v>52417612</v>
      </c>
      <c r="AW345" s="35">
        <v>216097968</v>
      </c>
      <c r="AX345" s="35">
        <v>3001360.6666666665</v>
      </c>
      <c r="AY345" t="s">
        <v>1768</v>
      </c>
      <c r="AZ345" s="35" t="str">
        <f t="shared" si="27"/>
        <v>USULAN</v>
      </c>
    </row>
    <row r="346" spans="1:52">
      <c r="A346" s="124">
        <v>338</v>
      </c>
      <c r="B346" s="35" t="s">
        <v>1129</v>
      </c>
      <c r="C346" s="35" t="s">
        <v>1718</v>
      </c>
      <c r="D346" s="35" t="s">
        <v>1131</v>
      </c>
      <c r="E346" s="35" t="s">
        <v>1131</v>
      </c>
      <c r="F346" s="35" t="s">
        <v>1131</v>
      </c>
      <c r="G346" s="35" t="s">
        <v>1131</v>
      </c>
      <c r="J346" s="124" t="str">
        <f>IFERROR(VLOOKUP(M346,'Tabel Reporting SAP'!O:AF,18,0),"")</f>
        <v/>
      </c>
      <c r="K346" s="35" t="s">
        <v>16</v>
      </c>
      <c r="L346" s="35" t="s">
        <v>306</v>
      </c>
      <c r="M346" s="35" t="s">
        <v>1468</v>
      </c>
      <c r="N346" s="35">
        <v>0</v>
      </c>
      <c r="O346" s="35">
        <v>0</v>
      </c>
      <c r="P346" s="35">
        <v>0</v>
      </c>
      <c r="Q346" s="35">
        <v>4440</v>
      </c>
      <c r="R346" s="35">
        <v>0</v>
      </c>
      <c r="S346" s="35">
        <v>0</v>
      </c>
      <c r="T346" s="35">
        <v>0</v>
      </c>
      <c r="U346" s="35">
        <v>0</v>
      </c>
      <c r="V346" s="35">
        <v>0</v>
      </c>
      <c r="W346" s="35">
        <v>0</v>
      </c>
      <c r="X346" s="35">
        <v>0</v>
      </c>
      <c r="Y346" s="35">
        <v>0</v>
      </c>
      <c r="Z346" s="35">
        <v>0</v>
      </c>
      <c r="AA346" s="35">
        <v>0</v>
      </c>
      <c r="AB346" s="35">
        <v>0</v>
      </c>
      <c r="AC346" s="35">
        <v>0</v>
      </c>
      <c r="AD346" s="35">
        <v>0</v>
      </c>
      <c r="AE346" s="35">
        <v>0</v>
      </c>
      <c r="AF346" s="35">
        <v>0</v>
      </c>
      <c r="AG346" s="35">
        <v>0</v>
      </c>
      <c r="AJ346" s="35">
        <v>0</v>
      </c>
      <c r="AK346" s="35">
        <v>0</v>
      </c>
      <c r="AL346" s="35">
        <v>1</v>
      </c>
      <c r="AM346" s="35">
        <v>0</v>
      </c>
      <c r="AN346" s="35">
        <v>0</v>
      </c>
      <c r="AO346" s="35">
        <v>1</v>
      </c>
      <c r="AP346" s="35">
        <f t="shared" si="25"/>
        <v>4440</v>
      </c>
      <c r="AQ346" s="35">
        <f t="shared" si="26"/>
        <v>2529</v>
      </c>
      <c r="AR346" s="35">
        <v>17</v>
      </c>
      <c r="AS346" s="35">
        <v>0</v>
      </c>
      <c r="AT346" s="35">
        <v>0</v>
      </c>
      <c r="AU346" s="35">
        <v>173315034</v>
      </c>
      <c r="AV346" s="35">
        <v>46496908</v>
      </c>
      <c r="AW346" s="35">
        <v>219811942</v>
      </c>
      <c r="AX346" s="35" t="e">
        <v>#DIV/0!</v>
      </c>
      <c r="AY346" t="s">
        <v>1768</v>
      </c>
      <c r="AZ346" s="35" t="str">
        <f t="shared" si="27"/>
        <v>USULAN</v>
      </c>
    </row>
    <row r="347" spans="1:52">
      <c r="A347" s="124">
        <v>339</v>
      </c>
      <c r="B347" s="35" t="s">
        <v>360</v>
      </c>
      <c r="C347" s="35" t="s">
        <v>1718</v>
      </c>
      <c r="D347" s="35" t="s">
        <v>1131</v>
      </c>
      <c r="E347" s="35" t="s">
        <v>1131</v>
      </c>
      <c r="F347" s="35" t="s">
        <v>1131</v>
      </c>
      <c r="G347" s="35" t="s">
        <v>1131</v>
      </c>
      <c r="J347" s="124" t="str">
        <f>IFERROR(VLOOKUP(M347,'Tabel Reporting SAP'!O:AF,18,0),"")</f>
        <v/>
      </c>
      <c r="K347" s="35" t="s">
        <v>16</v>
      </c>
      <c r="L347" s="35" t="s">
        <v>306</v>
      </c>
      <c r="M347" s="35" t="s">
        <v>1469</v>
      </c>
      <c r="N347" s="35">
        <v>0</v>
      </c>
      <c r="O347" s="35">
        <v>0</v>
      </c>
      <c r="P347" s="35">
        <v>0</v>
      </c>
      <c r="Q347" s="35">
        <v>0</v>
      </c>
      <c r="R347" s="35">
        <v>0</v>
      </c>
      <c r="S347" s="35">
        <v>0</v>
      </c>
      <c r="T347" s="35">
        <v>0</v>
      </c>
      <c r="U347" s="35">
        <v>0</v>
      </c>
      <c r="V347" s="35">
        <v>0</v>
      </c>
      <c r="W347" s="35">
        <v>937</v>
      </c>
      <c r="X347" s="35">
        <v>1677</v>
      </c>
      <c r="Y347" s="35">
        <v>0</v>
      </c>
      <c r="Z347" s="35">
        <v>0</v>
      </c>
      <c r="AA347" s="35">
        <v>0</v>
      </c>
      <c r="AB347" s="35">
        <v>0</v>
      </c>
      <c r="AC347" s="35">
        <v>18</v>
      </c>
      <c r="AD347" s="35">
        <v>0</v>
      </c>
      <c r="AE347" s="35">
        <v>0</v>
      </c>
      <c r="AF347" s="35">
        <v>0</v>
      </c>
      <c r="AG347" s="35">
        <v>144</v>
      </c>
      <c r="AJ347" s="35">
        <v>0</v>
      </c>
      <c r="AK347" s="35">
        <v>0</v>
      </c>
      <c r="AL347" s="35">
        <v>0</v>
      </c>
      <c r="AM347" s="35">
        <v>0</v>
      </c>
      <c r="AN347" s="35">
        <v>0</v>
      </c>
      <c r="AO347" s="35">
        <v>0</v>
      </c>
      <c r="AP347" s="35">
        <f t="shared" si="25"/>
        <v>0</v>
      </c>
      <c r="AQ347" s="35">
        <f t="shared" si="26"/>
        <v>0</v>
      </c>
      <c r="AR347" s="35">
        <v>69</v>
      </c>
      <c r="AS347" s="35">
        <v>0</v>
      </c>
      <c r="AT347" s="35">
        <v>1048</v>
      </c>
      <c r="AU347" s="35">
        <v>417095388</v>
      </c>
      <c r="AV347" s="35">
        <v>100841390</v>
      </c>
      <c r="AW347" s="35">
        <v>517936778</v>
      </c>
      <c r="AX347" s="35">
        <v>3596783.1805555555</v>
      </c>
      <c r="AY347" t="s">
        <v>1768</v>
      </c>
      <c r="AZ347" s="35" t="str">
        <f t="shared" si="27"/>
        <v>USULAN</v>
      </c>
    </row>
    <row r="348" spans="1:52">
      <c r="A348" s="124">
        <v>340</v>
      </c>
      <c r="B348" s="35" t="s">
        <v>360</v>
      </c>
      <c r="C348" s="35" t="s">
        <v>1718</v>
      </c>
      <c r="D348" s="35" t="s">
        <v>1131</v>
      </c>
      <c r="E348" s="35" t="s">
        <v>1131</v>
      </c>
      <c r="F348" s="35" t="s">
        <v>1131</v>
      </c>
      <c r="G348" s="35" t="s">
        <v>1131</v>
      </c>
      <c r="J348" s="124" t="str">
        <f>IFERROR(VLOOKUP(M348,'Tabel Reporting SAP'!O:AF,18,0),"")</f>
        <v/>
      </c>
      <c r="K348" s="35" t="s">
        <v>16</v>
      </c>
      <c r="L348" s="35" t="s">
        <v>1092</v>
      </c>
      <c r="M348" s="35" t="s">
        <v>1470</v>
      </c>
      <c r="N348" s="35">
        <v>0</v>
      </c>
      <c r="O348" s="35">
        <v>0</v>
      </c>
      <c r="P348" s="35">
        <v>0</v>
      </c>
      <c r="Q348" s="35">
        <v>0</v>
      </c>
      <c r="R348" s="35">
        <v>0</v>
      </c>
      <c r="S348" s="35">
        <v>0</v>
      </c>
      <c r="T348" s="35">
        <v>0</v>
      </c>
      <c r="U348" s="35">
        <v>0</v>
      </c>
      <c r="V348" s="35">
        <v>0</v>
      </c>
      <c r="W348" s="35">
        <v>680</v>
      </c>
      <c r="X348" s="35">
        <v>1026</v>
      </c>
      <c r="Y348" s="35">
        <v>0</v>
      </c>
      <c r="Z348" s="35">
        <v>0</v>
      </c>
      <c r="AA348" s="35">
        <v>0</v>
      </c>
      <c r="AB348" s="35">
        <v>0</v>
      </c>
      <c r="AC348" s="35">
        <v>14</v>
      </c>
      <c r="AD348" s="35">
        <v>0</v>
      </c>
      <c r="AE348" s="35">
        <v>0</v>
      </c>
      <c r="AF348" s="35">
        <v>0</v>
      </c>
      <c r="AG348" s="35">
        <v>112</v>
      </c>
      <c r="AJ348" s="35">
        <v>0</v>
      </c>
      <c r="AK348" s="35">
        <v>0</v>
      </c>
      <c r="AL348" s="35">
        <v>0</v>
      </c>
      <c r="AM348" s="35">
        <v>0</v>
      </c>
      <c r="AN348" s="35">
        <v>0</v>
      </c>
      <c r="AO348" s="35">
        <v>0</v>
      </c>
      <c r="AP348" s="35">
        <f t="shared" si="25"/>
        <v>0</v>
      </c>
      <c r="AQ348" s="35">
        <f t="shared" si="26"/>
        <v>2614</v>
      </c>
      <c r="AR348" s="35">
        <v>76</v>
      </c>
      <c r="AS348" s="35">
        <v>0</v>
      </c>
      <c r="AT348" s="35">
        <v>604</v>
      </c>
      <c r="AU348" s="35">
        <v>326620895</v>
      </c>
      <c r="AV348" s="35">
        <v>71499404</v>
      </c>
      <c r="AW348" s="35">
        <v>398120299</v>
      </c>
      <c r="AX348" s="35">
        <v>3554645.5267857141</v>
      </c>
      <c r="AY348" t="s">
        <v>1768</v>
      </c>
      <c r="AZ348" s="35" t="str">
        <f t="shared" si="27"/>
        <v>USULAN</v>
      </c>
    </row>
    <row r="349" spans="1:52">
      <c r="A349" s="124">
        <v>341</v>
      </c>
      <c r="B349" s="35" t="s">
        <v>360</v>
      </c>
      <c r="C349" s="35" t="s">
        <v>1718</v>
      </c>
      <c r="D349" s="35" t="s">
        <v>1131</v>
      </c>
      <c r="E349" s="35" t="s">
        <v>1131</v>
      </c>
      <c r="F349" s="35" t="s">
        <v>1131</v>
      </c>
      <c r="G349" s="35" t="s">
        <v>1131</v>
      </c>
      <c r="J349" s="124" t="str">
        <f>IFERROR(VLOOKUP(M349,'Tabel Reporting SAP'!O:AF,18,0),"")</f>
        <v/>
      </c>
      <c r="K349" s="35" t="s">
        <v>16</v>
      </c>
      <c r="L349" s="35" t="s">
        <v>1092</v>
      </c>
      <c r="M349" s="35" t="s">
        <v>1471</v>
      </c>
      <c r="N349" s="35">
        <v>0</v>
      </c>
      <c r="O349" s="35">
        <v>0</v>
      </c>
      <c r="P349" s="35">
        <v>0</v>
      </c>
      <c r="Q349" s="35">
        <v>0</v>
      </c>
      <c r="R349" s="35">
        <v>0</v>
      </c>
      <c r="S349" s="35">
        <v>0</v>
      </c>
      <c r="T349" s="35">
        <v>0</v>
      </c>
      <c r="U349" s="35">
        <v>0</v>
      </c>
      <c r="V349" s="35">
        <v>0</v>
      </c>
      <c r="W349" s="35">
        <v>773</v>
      </c>
      <c r="X349" s="35">
        <v>1888</v>
      </c>
      <c r="Y349" s="35">
        <v>0</v>
      </c>
      <c r="Z349" s="35">
        <v>0</v>
      </c>
      <c r="AA349" s="35">
        <v>0</v>
      </c>
      <c r="AB349" s="35">
        <v>0</v>
      </c>
      <c r="AC349" s="35">
        <v>7</v>
      </c>
      <c r="AD349" s="35">
        <v>0</v>
      </c>
      <c r="AE349" s="35">
        <v>0</v>
      </c>
      <c r="AF349" s="35">
        <v>0</v>
      </c>
      <c r="AG349" s="35">
        <v>56</v>
      </c>
      <c r="AJ349" s="35">
        <v>0</v>
      </c>
      <c r="AK349" s="35">
        <v>0</v>
      </c>
      <c r="AL349" s="35">
        <v>0</v>
      </c>
      <c r="AM349" s="35">
        <v>0</v>
      </c>
      <c r="AN349" s="35">
        <v>0</v>
      </c>
      <c r="AO349" s="35">
        <v>0</v>
      </c>
      <c r="AP349" s="35">
        <f t="shared" si="25"/>
        <v>0</v>
      </c>
      <c r="AQ349" s="35">
        <f t="shared" si="26"/>
        <v>1706</v>
      </c>
      <c r="AR349" s="35">
        <v>22</v>
      </c>
      <c r="AS349" s="35">
        <v>0</v>
      </c>
      <c r="AT349" s="35">
        <v>380</v>
      </c>
      <c r="AU349" s="35">
        <v>134417700</v>
      </c>
      <c r="AV349" s="35">
        <v>36040806</v>
      </c>
      <c r="AW349" s="35">
        <v>170458506</v>
      </c>
      <c r="AX349" s="35">
        <v>3043901.8928571427</v>
      </c>
      <c r="AY349" t="s">
        <v>1768</v>
      </c>
      <c r="AZ349" s="35" t="str">
        <f t="shared" si="27"/>
        <v>USULAN</v>
      </c>
    </row>
    <row r="350" spans="1:52">
      <c r="A350" s="124">
        <v>342</v>
      </c>
      <c r="B350" s="35" t="s">
        <v>360</v>
      </c>
      <c r="C350" s="35" t="s">
        <v>1718</v>
      </c>
      <c r="D350" s="35" t="s">
        <v>1131</v>
      </c>
      <c r="E350" s="35" t="s">
        <v>1131</v>
      </c>
      <c r="F350" s="35" t="s">
        <v>1131</v>
      </c>
      <c r="G350" s="35" t="s">
        <v>1131</v>
      </c>
      <c r="J350" s="124" t="str">
        <f>IFERROR(VLOOKUP(M350,'Tabel Reporting SAP'!O:AF,18,0),"")</f>
        <v/>
      </c>
      <c r="K350" s="35" t="s">
        <v>16</v>
      </c>
      <c r="L350" s="35" t="s">
        <v>1095</v>
      </c>
      <c r="M350" s="35" t="s">
        <v>1472</v>
      </c>
      <c r="N350" s="35">
        <v>0</v>
      </c>
      <c r="O350" s="35">
        <v>0</v>
      </c>
      <c r="P350" s="35">
        <v>0</v>
      </c>
      <c r="Q350" s="35">
        <v>0</v>
      </c>
      <c r="R350" s="35">
        <v>0</v>
      </c>
      <c r="S350" s="35">
        <v>0</v>
      </c>
      <c r="T350" s="35">
        <v>0</v>
      </c>
      <c r="U350" s="35">
        <v>0</v>
      </c>
      <c r="V350" s="35">
        <v>0</v>
      </c>
      <c r="W350" s="35">
        <v>942</v>
      </c>
      <c r="X350" s="35">
        <v>1248</v>
      </c>
      <c r="Y350" s="35">
        <v>0</v>
      </c>
      <c r="Z350" s="35">
        <v>0</v>
      </c>
      <c r="AA350" s="35">
        <v>0</v>
      </c>
      <c r="AB350" s="35">
        <v>0</v>
      </c>
      <c r="AC350" s="35">
        <v>7</v>
      </c>
      <c r="AD350" s="35">
        <v>0</v>
      </c>
      <c r="AE350" s="35">
        <v>0</v>
      </c>
      <c r="AF350" s="35">
        <v>0</v>
      </c>
      <c r="AG350" s="35">
        <v>56</v>
      </c>
      <c r="AJ350" s="35">
        <v>0</v>
      </c>
      <c r="AK350" s="35">
        <v>0</v>
      </c>
      <c r="AL350" s="35">
        <v>0</v>
      </c>
      <c r="AM350" s="35">
        <v>0</v>
      </c>
      <c r="AN350" s="35">
        <v>0</v>
      </c>
      <c r="AO350" s="35">
        <v>0</v>
      </c>
      <c r="AP350" s="35">
        <f t="shared" si="25"/>
        <v>0</v>
      </c>
      <c r="AQ350" s="35">
        <f t="shared" si="26"/>
        <v>2661</v>
      </c>
      <c r="AR350" s="35">
        <v>59</v>
      </c>
      <c r="AS350" s="35">
        <v>0</v>
      </c>
      <c r="AT350" s="35">
        <v>333</v>
      </c>
      <c r="AU350" s="35">
        <v>118841351</v>
      </c>
      <c r="AV350" s="35">
        <v>30443303</v>
      </c>
      <c r="AW350" s="35">
        <v>149284654</v>
      </c>
      <c r="AX350" s="35">
        <v>2665797.3928571427</v>
      </c>
      <c r="AY350" t="s">
        <v>1768</v>
      </c>
      <c r="AZ350" s="35" t="str">
        <f t="shared" si="27"/>
        <v>USULAN</v>
      </c>
    </row>
    <row r="351" spans="1:52">
      <c r="A351" s="124">
        <v>343</v>
      </c>
      <c r="B351" s="35" t="s">
        <v>1129</v>
      </c>
      <c r="C351" s="35" t="s">
        <v>1718</v>
      </c>
      <c r="D351" s="35" t="s">
        <v>1131</v>
      </c>
      <c r="E351" s="35" t="s">
        <v>1131</v>
      </c>
      <c r="F351" s="35" t="s">
        <v>1131</v>
      </c>
      <c r="G351" s="35" t="s">
        <v>1131</v>
      </c>
      <c r="J351" s="124" t="str">
        <f>IFERROR(VLOOKUP(M351,'Tabel Reporting SAP'!O:AF,18,0),"")</f>
        <v/>
      </c>
      <c r="K351" s="35" t="s">
        <v>16</v>
      </c>
      <c r="L351" s="35" t="s">
        <v>1128</v>
      </c>
      <c r="M351" s="35" t="s">
        <v>1473</v>
      </c>
      <c r="N351" s="35">
        <v>0</v>
      </c>
      <c r="O351" s="35">
        <v>0</v>
      </c>
      <c r="P351" s="35">
        <v>0</v>
      </c>
      <c r="Q351" s="35">
        <v>3452</v>
      </c>
      <c r="R351" s="35">
        <v>0</v>
      </c>
      <c r="S351" s="35">
        <v>0</v>
      </c>
      <c r="T351" s="35">
        <v>0</v>
      </c>
      <c r="U351" s="35">
        <v>0</v>
      </c>
      <c r="V351" s="35">
        <v>0</v>
      </c>
      <c r="W351" s="35">
        <v>0</v>
      </c>
      <c r="X351" s="35">
        <v>0</v>
      </c>
      <c r="Y351" s="35">
        <v>0</v>
      </c>
      <c r="Z351" s="35">
        <v>0</v>
      </c>
      <c r="AA351" s="35">
        <v>0</v>
      </c>
      <c r="AB351" s="35">
        <v>0</v>
      </c>
      <c r="AC351" s="35">
        <v>0</v>
      </c>
      <c r="AD351" s="35">
        <v>0</v>
      </c>
      <c r="AE351" s="35">
        <v>0</v>
      </c>
      <c r="AF351" s="35">
        <v>0</v>
      </c>
      <c r="AG351" s="35">
        <v>0</v>
      </c>
      <c r="AJ351" s="35">
        <v>0</v>
      </c>
      <c r="AK351" s="35">
        <v>0</v>
      </c>
      <c r="AL351" s="35">
        <v>1</v>
      </c>
      <c r="AM351" s="35">
        <v>0</v>
      </c>
      <c r="AN351" s="35">
        <v>0</v>
      </c>
      <c r="AO351" s="35">
        <v>1</v>
      </c>
      <c r="AP351" s="35">
        <f t="shared" si="25"/>
        <v>3452</v>
      </c>
      <c r="AQ351" s="35">
        <f t="shared" si="26"/>
        <v>2190</v>
      </c>
      <c r="AR351" s="35">
        <v>125</v>
      </c>
      <c r="AS351" s="35">
        <v>0</v>
      </c>
      <c r="AT351" s="35">
        <v>274</v>
      </c>
      <c r="AU351" s="35">
        <v>339392387</v>
      </c>
      <c r="AV351" s="35">
        <v>56797999</v>
      </c>
      <c r="AW351" s="35">
        <v>396190386</v>
      </c>
      <c r="AX351" s="35" t="e">
        <v>#DIV/0!</v>
      </c>
      <c r="AY351" t="s">
        <v>1768</v>
      </c>
      <c r="AZ351" s="35" t="str">
        <f t="shared" si="27"/>
        <v>USULAN</v>
      </c>
    </row>
    <row r="352" spans="1:52">
      <c r="A352" s="124">
        <v>344</v>
      </c>
      <c r="B352" s="35" t="s">
        <v>360</v>
      </c>
      <c r="C352" s="35" t="s">
        <v>1718</v>
      </c>
      <c r="D352" s="35" t="s">
        <v>1131</v>
      </c>
      <c r="E352" s="35" t="s">
        <v>1131</v>
      </c>
      <c r="F352" s="35" t="s">
        <v>1131</v>
      </c>
      <c r="G352" s="35" t="s">
        <v>1131</v>
      </c>
      <c r="J352" s="124" t="str">
        <f>IFERROR(VLOOKUP(M352,'Tabel Reporting SAP'!O:AF,18,0),"")</f>
        <v/>
      </c>
      <c r="K352" s="35" t="s">
        <v>16</v>
      </c>
      <c r="L352" s="35" t="s">
        <v>1128</v>
      </c>
      <c r="M352" s="35" t="s">
        <v>1474</v>
      </c>
      <c r="N352" s="35">
        <v>0</v>
      </c>
      <c r="O352" s="35">
        <v>0</v>
      </c>
      <c r="P352" s="35">
        <v>0</v>
      </c>
      <c r="Q352" s="35">
        <v>0</v>
      </c>
      <c r="R352" s="35">
        <v>0</v>
      </c>
      <c r="S352" s="35">
        <v>0</v>
      </c>
      <c r="T352" s="35">
        <v>0</v>
      </c>
      <c r="U352" s="35">
        <v>0</v>
      </c>
      <c r="V352" s="35">
        <v>0</v>
      </c>
      <c r="W352" s="35">
        <v>911</v>
      </c>
      <c r="X352" s="35">
        <v>923</v>
      </c>
      <c r="Y352" s="35">
        <v>0</v>
      </c>
      <c r="Z352" s="35">
        <v>0</v>
      </c>
      <c r="AA352" s="35">
        <v>0</v>
      </c>
      <c r="AB352" s="35">
        <v>0</v>
      </c>
      <c r="AC352" s="35">
        <v>12</v>
      </c>
      <c r="AD352" s="35">
        <v>0</v>
      </c>
      <c r="AE352" s="35">
        <v>0</v>
      </c>
      <c r="AF352" s="35">
        <v>0</v>
      </c>
      <c r="AG352" s="35">
        <v>96</v>
      </c>
      <c r="AJ352" s="35">
        <v>0</v>
      </c>
      <c r="AK352" s="35">
        <v>0</v>
      </c>
      <c r="AL352" s="35">
        <v>0</v>
      </c>
      <c r="AM352" s="35">
        <v>0</v>
      </c>
      <c r="AN352" s="35">
        <v>0</v>
      </c>
      <c r="AO352" s="35">
        <v>0</v>
      </c>
      <c r="AP352" s="35">
        <f t="shared" si="25"/>
        <v>0</v>
      </c>
      <c r="AQ352" s="35">
        <f t="shared" si="26"/>
        <v>0</v>
      </c>
      <c r="AR352" s="35">
        <v>0</v>
      </c>
      <c r="AS352" s="35">
        <v>0</v>
      </c>
      <c r="AT352" s="35">
        <v>0</v>
      </c>
      <c r="AU352" s="35">
        <v>168127277</v>
      </c>
      <c r="AV352" s="35">
        <v>36869863</v>
      </c>
      <c r="AW352" s="35">
        <v>204997140</v>
      </c>
      <c r="AX352" s="35">
        <v>2135386.875</v>
      </c>
      <c r="AY352" t="s">
        <v>1768</v>
      </c>
      <c r="AZ352" s="35" t="str">
        <f t="shared" si="27"/>
        <v>USULAN</v>
      </c>
    </row>
    <row r="353" spans="1:54">
      <c r="A353" s="124">
        <v>345</v>
      </c>
      <c r="B353" s="35" t="s">
        <v>360</v>
      </c>
      <c r="C353" s="35" t="s">
        <v>1718</v>
      </c>
      <c r="D353" s="35" t="s">
        <v>1131</v>
      </c>
      <c r="E353" s="35" t="s">
        <v>1131</v>
      </c>
      <c r="F353" s="35" t="s">
        <v>1131</v>
      </c>
      <c r="G353" s="35" t="s">
        <v>1131</v>
      </c>
      <c r="J353" s="124" t="str">
        <f>IFERROR(VLOOKUP(M353,'Tabel Reporting SAP'!O:AF,18,0),"")</f>
        <v/>
      </c>
      <c r="K353" s="35" t="s">
        <v>16</v>
      </c>
      <c r="L353" s="35" t="s">
        <v>1128</v>
      </c>
      <c r="M353" s="35" t="s">
        <v>1475</v>
      </c>
      <c r="N353" s="35">
        <v>0</v>
      </c>
      <c r="O353" s="35">
        <v>0</v>
      </c>
      <c r="P353" s="35">
        <v>0</v>
      </c>
      <c r="Q353" s="35">
        <v>0</v>
      </c>
      <c r="R353" s="35">
        <v>0</v>
      </c>
      <c r="S353" s="35">
        <v>0</v>
      </c>
      <c r="T353" s="35">
        <v>0</v>
      </c>
      <c r="U353" s="35">
        <v>0</v>
      </c>
      <c r="V353" s="35">
        <v>0</v>
      </c>
      <c r="W353" s="35">
        <v>665</v>
      </c>
      <c r="X353" s="35">
        <v>1907</v>
      </c>
      <c r="Y353" s="35">
        <v>0</v>
      </c>
      <c r="Z353" s="35">
        <v>0</v>
      </c>
      <c r="AA353" s="35">
        <v>0</v>
      </c>
      <c r="AB353" s="35">
        <v>0</v>
      </c>
      <c r="AC353" s="35">
        <v>11</v>
      </c>
      <c r="AD353" s="35">
        <v>0</v>
      </c>
      <c r="AE353" s="35">
        <v>0</v>
      </c>
      <c r="AF353" s="35">
        <v>0</v>
      </c>
      <c r="AG353" s="35">
        <v>88</v>
      </c>
      <c r="AJ353" s="35">
        <v>0</v>
      </c>
      <c r="AK353" s="35">
        <v>0</v>
      </c>
      <c r="AL353" s="35">
        <v>0</v>
      </c>
      <c r="AM353" s="35">
        <v>0</v>
      </c>
      <c r="AN353" s="35">
        <v>0</v>
      </c>
      <c r="AO353" s="35">
        <v>0</v>
      </c>
      <c r="AP353" s="35">
        <f t="shared" si="25"/>
        <v>0</v>
      </c>
      <c r="AQ353" s="35">
        <f t="shared" si="26"/>
        <v>1834</v>
      </c>
      <c r="AR353" s="35">
        <v>40</v>
      </c>
      <c r="AS353" s="35">
        <v>0</v>
      </c>
      <c r="AT353" s="35">
        <v>229</v>
      </c>
      <c r="AU353" s="35">
        <v>180135268</v>
      </c>
      <c r="AV353" s="35">
        <v>38440700</v>
      </c>
      <c r="AW353" s="35">
        <v>218575968</v>
      </c>
      <c r="AX353" s="35">
        <v>2483817.8181818184</v>
      </c>
      <c r="AY353" t="s">
        <v>1768</v>
      </c>
      <c r="AZ353" s="35" t="str">
        <f t="shared" si="27"/>
        <v>USULAN</v>
      </c>
    </row>
    <row r="354" spans="1:54">
      <c r="A354" s="124">
        <v>350</v>
      </c>
      <c r="B354" s="35" t="s">
        <v>360</v>
      </c>
      <c r="C354" s="35" t="s">
        <v>1718</v>
      </c>
      <c r="D354" s="35" t="s">
        <v>1131</v>
      </c>
      <c r="E354" s="35" t="s">
        <v>1131</v>
      </c>
      <c r="F354" s="35" t="s">
        <v>1131</v>
      </c>
      <c r="G354" s="35" t="s">
        <v>1131</v>
      </c>
      <c r="J354" s="124" t="str">
        <f>IFERROR(VLOOKUP(M354,'Tabel Reporting SAP'!O:AF,18,0),"")</f>
        <v/>
      </c>
      <c r="K354" s="35" t="s">
        <v>19</v>
      </c>
      <c r="L354" s="35" t="s">
        <v>1062</v>
      </c>
      <c r="M354" s="35" t="s">
        <v>1480</v>
      </c>
      <c r="N354" s="35">
        <v>0</v>
      </c>
      <c r="O354" s="35">
        <v>0</v>
      </c>
      <c r="P354" s="35">
        <v>0</v>
      </c>
      <c r="Q354" s="35">
        <v>0</v>
      </c>
      <c r="R354" s="35">
        <v>0</v>
      </c>
      <c r="S354" s="35">
        <v>0</v>
      </c>
      <c r="T354" s="35">
        <v>0</v>
      </c>
      <c r="U354" s="35">
        <v>0</v>
      </c>
      <c r="V354" s="35">
        <v>0</v>
      </c>
      <c r="W354" s="35">
        <v>0</v>
      </c>
      <c r="X354" s="35">
        <v>0</v>
      </c>
      <c r="Y354" s="35">
        <v>0</v>
      </c>
      <c r="Z354" s="35">
        <v>0</v>
      </c>
      <c r="AA354" s="35">
        <v>361</v>
      </c>
      <c r="AB354" s="35">
        <v>0</v>
      </c>
      <c r="AC354" s="35">
        <v>7.0000000000000009</v>
      </c>
      <c r="AD354" s="35">
        <v>0</v>
      </c>
      <c r="AE354" s="35">
        <v>0</v>
      </c>
      <c r="AF354" s="35">
        <v>0</v>
      </c>
      <c r="AG354" s="35">
        <v>56.000000000000007</v>
      </c>
      <c r="AJ354" s="35">
        <v>0</v>
      </c>
      <c r="AK354" s="35">
        <v>0</v>
      </c>
      <c r="AL354" s="35">
        <v>0</v>
      </c>
      <c r="AM354" s="35">
        <v>0</v>
      </c>
      <c r="AN354" s="35">
        <v>0</v>
      </c>
      <c r="AO354" s="35">
        <v>0</v>
      </c>
      <c r="AP354" s="35">
        <f t="shared" si="25"/>
        <v>0</v>
      </c>
      <c r="AQ354" s="35">
        <f t="shared" si="26"/>
        <v>2572</v>
      </c>
      <c r="AR354" s="35">
        <v>1</v>
      </c>
      <c r="AS354" s="35">
        <v>0</v>
      </c>
      <c r="AT354" s="35">
        <v>238.2</v>
      </c>
      <c r="AU354" s="35">
        <v>123641212</v>
      </c>
      <c r="AV354" s="35">
        <v>24654003</v>
      </c>
      <c r="AW354" s="35">
        <v>148295215</v>
      </c>
      <c r="AX354" s="35">
        <v>2648128.8392857141</v>
      </c>
      <c r="AY354" t="s">
        <v>1768</v>
      </c>
      <c r="AZ354" s="35" t="str">
        <f t="shared" si="27"/>
        <v>DONE DRM</v>
      </c>
      <c r="BA354" s="131">
        <v>44651</v>
      </c>
      <c r="BB354" s="131">
        <v>44711</v>
      </c>
    </row>
    <row r="355" spans="1:54">
      <c r="A355" s="124">
        <v>1</v>
      </c>
      <c r="B355" s="35" t="s">
        <v>360</v>
      </c>
      <c r="C355" s="35" t="s">
        <v>1718</v>
      </c>
      <c r="D355" s="35" t="s">
        <v>1131</v>
      </c>
      <c r="E355" s="35" t="s">
        <v>1131</v>
      </c>
      <c r="F355" s="35" t="s">
        <v>1131</v>
      </c>
      <c r="G355" s="35" t="s">
        <v>1131</v>
      </c>
      <c r="H355" s="35" t="s">
        <v>1650</v>
      </c>
      <c r="I355" s="35" t="s">
        <v>1651</v>
      </c>
      <c r="J355" s="124" t="str">
        <f>IFERROR(VLOOKUP(M355,'Tabel Reporting SAP'!O:AF,18,0),"")</f>
        <v>GR</v>
      </c>
      <c r="K355" s="124" t="s">
        <v>12</v>
      </c>
      <c r="L355" s="125" t="s">
        <v>12</v>
      </c>
      <c r="M355" s="35" t="s">
        <v>1132</v>
      </c>
      <c r="N355" s="126">
        <v>0</v>
      </c>
      <c r="O355" s="126">
        <v>0</v>
      </c>
      <c r="P355" s="126">
        <v>0</v>
      </c>
      <c r="Q355" s="126">
        <v>0</v>
      </c>
      <c r="R355" s="126">
        <v>0</v>
      </c>
      <c r="S355" s="126">
        <v>0</v>
      </c>
      <c r="T355" s="126">
        <v>0</v>
      </c>
      <c r="U355" s="127">
        <v>0</v>
      </c>
      <c r="V355" s="127">
        <v>0</v>
      </c>
      <c r="W355" s="127">
        <v>4859</v>
      </c>
      <c r="X355" s="127">
        <v>4927</v>
      </c>
      <c r="Y355" s="127">
        <v>0</v>
      </c>
      <c r="Z355" s="127">
        <v>0</v>
      </c>
      <c r="AA355" s="127">
        <v>0</v>
      </c>
      <c r="AB355" s="127">
        <v>0</v>
      </c>
      <c r="AC355" s="127">
        <v>37</v>
      </c>
      <c r="AD355" s="127">
        <v>0</v>
      </c>
      <c r="AE355" s="127">
        <v>0</v>
      </c>
      <c r="AF355" s="127">
        <v>0</v>
      </c>
      <c r="AG355" s="127">
        <v>296</v>
      </c>
      <c r="AH355" s="128"/>
      <c r="AI355" s="129" t="s">
        <v>1481</v>
      </c>
      <c r="AJ355" s="35">
        <v>0</v>
      </c>
      <c r="AK355" s="35">
        <v>0</v>
      </c>
      <c r="AL355" s="35">
        <v>0</v>
      </c>
      <c r="AM355" s="35">
        <v>0</v>
      </c>
      <c r="AN355" s="35">
        <v>0</v>
      </c>
      <c r="AO355" s="35">
        <v>0</v>
      </c>
      <c r="AP355" s="35">
        <f t="shared" si="25"/>
        <v>0</v>
      </c>
      <c r="AQ355" s="35">
        <f t="shared" si="26"/>
        <v>361</v>
      </c>
      <c r="AR355" s="35">
        <v>272</v>
      </c>
      <c r="AS355" s="35">
        <v>0</v>
      </c>
      <c r="AT355" s="35">
        <v>1223.3</v>
      </c>
      <c r="AU355" s="35">
        <v>865375253</v>
      </c>
      <c r="AV355" s="35">
        <v>149617313</v>
      </c>
      <c r="AW355" s="35">
        <v>1014992566</v>
      </c>
      <c r="AX355" s="35">
        <v>3429028.9391891891</v>
      </c>
      <c r="AY355" t="s">
        <v>1770</v>
      </c>
      <c r="AZ355" s="35" t="str">
        <f t="shared" si="27"/>
        <v>PO/SP</v>
      </c>
      <c r="BA355" s="131">
        <v>44542</v>
      </c>
      <c r="BB355" s="131">
        <v>44593</v>
      </c>
    </row>
    <row r="356" spans="1:54">
      <c r="A356" s="124">
        <v>2</v>
      </c>
      <c r="B356" s="35" t="s">
        <v>360</v>
      </c>
      <c r="C356" s="35" t="s">
        <v>1718</v>
      </c>
      <c r="D356" s="35" t="s">
        <v>1131</v>
      </c>
      <c r="E356" s="35" t="s">
        <v>1131</v>
      </c>
      <c r="F356" s="35" t="s">
        <v>1131</v>
      </c>
      <c r="G356" s="35" t="s">
        <v>1131</v>
      </c>
      <c r="H356" s="35" t="s">
        <v>1650</v>
      </c>
      <c r="I356" s="35" t="s">
        <v>1651</v>
      </c>
      <c r="J356" s="124" t="str">
        <f>IFERROR(VLOOKUP(M356,'Tabel Reporting SAP'!O:AF,18,0),"")</f>
        <v>GR</v>
      </c>
      <c r="K356" s="124" t="s">
        <v>12</v>
      </c>
      <c r="L356" s="125" t="s">
        <v>12</v>
      </c>
      <c r="M356" s="35" t="s">
        <v>1133</v>
      </c>
      <c r="N356" s="126">
        <v>0</v>
      </c>
      <c r="O356" s="126">
        <v>0</v>
      </c>
      <c r="P356" s="126">
        <v>240</v>
      </c>
      <c r="Q356" s="126">
        <v>0</v>
      </c>
      <c r="R356" s="126">
        <v>0</v>
      </c>
      <c r="S356" s="126">
        <v>0</v>
      </c>
      <c r="T356" s="126">
        <v>0</v>
      </c>
      <c r="U356" s="127">
        <v>0</v>
      </c>
      <c r="V356" s="127">
        <v>0</v>
      </c>
      <c r="W356" s="127">
        <v>0</v>
      </c>
      <c r="X356" s="127">
        <v>60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8"/>
      <c r="AI356" s="129" t="s">
        <v>1481</v>
      </c>
      <c r="AJ356" s="35">
        <v>0</v>
      </c>
      <c r="AK356" s="35">
        <v>0</v>
      </c>
      <c r="AL356" s="35">
        <v>1</v>
      </c>
      <c r="AM356" s="35">
        <v>0</v>
      </c>
      <c r="AN356" s="35">
        <v>0</v>
      </c>
      <c r="AO356" s="35">
        <v>1</v>
      </c>
      <c r="AP356" s="35">
        <f t="shared" si="25"/>
        <v>240</v>
      </c>
      <c r="AQ356" s="35">
        <f t="shared" si="26"/>
        <v>9786</v>
      </c>
      <c r="AR356" s="35">
        <v>8</v>
      </c>
      <c r="AS356" s="35">
        <v>0</v>
      </c>
      <c r="AT356" s="35">
        <v>7.5</v>
      </c>
      <c r="AU356" s="35">
        <v>49650013</v>
      </c>
      <c r="AV356" s="35">
        <v>27967502</v>
      </c>
      <c r="AW356" s="35">
        <v>77617515</v>
      </c>
      <c r="AX356" s="35" t="e">
        <v>#DIV/0!</v>
      </c>
      <c r="AY356" t="s">
        <v>1770</v>
      </c>
      <c r="AZ356" s="35" t="str">
        <f t="shared" si="27"/>
        <v>PO/SP</v>
      </c>
      <c r="BA356" s="131">
        <v>44542</v>
      </c>
      <c r="BB356" s="131">
        <v>44593</v>
      </c>
    </row>
    <row r="357" spans="1:54">
      <c r="A357" s="124">
        <v>110</v>
      </c>
      <c r="B357" s="35" t="s">
        <v>360</v>
      </c>
      <c r="C357" s="35" t="s">
        <v>1718</v>
      </c>
      <c r="D357" s="35" t="s">
        <v>1131</v>
      </c>
      <c r="E357" s="35" t="s">
        <v>1131</v>
      </c>
      <c r="F357" s="35" t="s">
        <v>1131</v>
      </c>
      <c r="G357" s="35" t="s">
        <v>1131</v>
      </c>
      <c r="H357" s="35" t="s">
        <v>1658</v>
      </c>
      <c r="J357" s="124" t="str">
        <f>IFERROR(VLOOKUP(M357,'Tabel Reporting SAP'!O:AF,18,0),"")</f>
        <v/>
      </c>
      <c r="K357" s="35" t="s">
        <v>19</v>
      </c>
      <c r="L357" s="35" t="s">
        <v>1067</v>
      </c>
      <c r="M357" s="35" t="s">
        <v>1240</v>
      </c>
      <c r="N357" s="35">
        <v>0</v>
      </c>
      <c r="O357" s="35">
        <v>3180</v>
      </c>
      <c r="P357" s="35">
        <v>0</v>
      </c>
      <c r="Q357" s="35">
        <v>0</v>
      </c>
      <c r="R357" s="35">
        <v>0</v>
      </c>
      <c r="S357" s="35">
        <v>0</v>
      </c>
      <c r="T357" s="35">
        <v>0</v>
      </c>
      <c r="U357" s="35">
        <v>0</v>
      </c>
      <c r="V357" s="35">
        <v>0</v>
      </c>
      <c r="W357" s="35">
        <v>0</v>
      </c>
      <c r="X357" s="35">
        <v>0</v>
      </c>
      <c r="Y357" s="35">
        <v>0</v>
      </c>
      <c r="Z357" s="35">
        <v>0</v>
      </c>
      <c r="AA357" s="35">
        <v>0</v>
      </c>
      <c r="AB357" s="35">
        <v>0</v>
      </c>
      <c r="AC357" s="35">
        <v>0</v>
      </c>
      <c r="AD357" s="35">
        <v>0</v>
      </c>
      <c r="AE357" s="35">
        <v>0</v>
      </c>
      <c r="AF357" s="35">
        <v>0</v>
      </c>
      <c r="AG357" s="35">
        <v>0</v>
      </c>
      <c r="AI357" s="35" t="s">
        <v>1482</v>
      </c>
      <c r="AJ357" s="35">
        <v>0</v>
      </c>
      <c r="AK357" s="35">
        <v>0</v>
      </c>
      <c r="AL357" s="35">
        <v>1</v>
      </c>
      <c r="AM357" s="35">
        <v>0</v>
      </c>
      <c r="AN357" s="35">
        <v>0</v>
      </c>
      <c r="AO357" s="35">
        <v>1</v>
      </c>
      <c r="AP357" s="35">
        <f t="shared" si="25"/>
        <v>3180</v>
      </c>
      <c r="AQ357" s="35">
        <f t="shared" si="26"/>
        <v>60</v>
      </c>
      <c r="AR357" s="35">
        <v>0</v>
      </c>
      <c r="AS357" s="35">
        <v>0</v>
      </c>
      <c r="AT357" s="35">
        <v>0</v>
      </c>
      <c r="AU357" s="35">
        <v>98932171</v>
      </c>
      <c r="AV357" s="35">
        <v>40287044</v>
      </c>
      <c r="AW357" s="35">
        <v>139219215</v>
      </c>
      <c r="AX357" s="35" t="e">
        <v>#DIV/0!</v>
      </c>
      <c r="AY357" t="s">
        <v>1770</v>
      </c>
      <c r="AZ357" s="35" t="str">
        <f t="shared" si="27"/>
        <v>PELIMPAHAN</v>
      </c>
      <c r="BA357" s="131">
        <v>44602</v>
      </c>
      <c r="BB357" s="131">
        <v>44691</v>
      </c>
    </row>
    <row r="358" spans="1:54">
      <c r="A358" s="124">
        <v>111</v>
      </c>
      <c r="B358" s="35" t="s">
        <v>360</v>
      </c>
      <c r="C358" s="35" t="s">
        <v>1718</v>
      </c>
      <c r="D358" s="35" t="s">
        <v>1131</v>
      </c>
      <c r="E358" s="35" t="s">
        <v>1131</v>
      </c>
      <c r="F358" s="35" t="s">
        <v>1131</v>
      </c>
      <c r="G358" s="35" t="s">
        <v>1131</v>
      </c>
      <c r="H358" s="35" t="s">
        <v>1658</v>
      </c>
      <c r="J358" s="124" t="str">
        <f>IFERROR(VLOOKUP(M358,'Tabel Reporting SAP'!O:AF,18,0),"")</f>
        <v/>
      </c>
      <c r="K358" s="35" t="s">
        <v>19</v>
      </c>
      <c r="L358" s="35" t="s">
        <v>1067</v>
      </c>
      <c r="M358" s="35" t="s">
        <v>1241</v>
      </c>
      <c r="N358" s="35">
        <v>0</v>
      </c>
      <c r="O358" s="35">
        <v>0</v>
      </c>
      <c r="P358" s="35">
        <v>0</v>
      </c>
      <c r="Q358" s="35">
        <v>0</v>
      </c>
      <c r="R358" s="35">
        <v>0</v>
      </c>
      <c r="S358" s="35">
        <v>0</v>
      </c>
      <c r="T358" s="35">
        <v>0</v>
      </c>
      <c r="U358" s="35">
        <v>0</v>
      </c>
      <c r="V358" s="35">
        <v>0</v>
      </c>
      <c r="W358" s="35">
        <v>1888</v>
      </c>
      <c r="X358" s="35">
        <v>1267</v>
      </c>
      <c r="Y358" s="35">
        <v>0</v>
      </c>
      <c r="Z358" s="35">
        <v>0</v>
      </c>
      <c r="AA358" s="35">
        <v>0</v>
      </c>
      <c r="AB358" s="35">
        <v>0</v>
      </c>
      <c r="AC358" s="35">
        <v>14</v>
      </c>
      <c r="AD358" s="35">
        <v>0</v>
      </c>
      <c r="AE358" s="35">
        <v>0</v>
      </c>
      <c r="AF358" s="35">
        <v>0</v>
      </c>
      <c r="AG358" s="35">
        <v>112</v>
      </c>
      <c r="AI358" s="35" t="s">
        <v>1518</v>
      </c>
      <c r="AJ358" s="35">
        <v>0</v>
      </c>
      <c r="AK358" s="35">
        <v>0</v>
      </c>
      <c r="AL358" s="35">
        <v>0</v>
      </c>
      <c r="AM358" s="35">
        <v>0</v>
      </c>
      <c r="AN358" s="35">
        <v>0</v>
      </c>
      <c r="AO358" s="35">
        <v>0</v>
      </c>
      <c r="AP358" s="35">
        <f t="shared" si="25"/>
        <v>0</v>
      </c>
      <c r="AQ358" s="35">
        <f t="shared" si="26"/>
        <v>0</v>
      </c>
      <c r="AR358" s="35">
        <v>42</v>
      </c>
      <c r="AS358" s="35">
        <v>0</v>
      </c>
      <c r="AT358" s="35">
        <v>394.40000000000003</v>
      </c>
      <c r="AU358" s="35">
        <v>190620488</v>
      </c>
      <c r="AV358" s="35">
        <v>37056634</v>
      </c>
      <c r="AW358" s="35">
        <v>227677122</v>
      </c>
      <c r="AX358" s="35">
        <v>2032831.4464285714</v>
      </c>
      <c r="AY358" t="s">
        <v>1770</v>
      </c>
      <c r="AZ358" s="35" t="str">
        <f t="shared" si="27"/>
        <v>PELIMPAHAN</v>
      </c>
      <c r="BA358" s="131">
        <v>44602</v>
      </c>
      <c r="BB358" s="131">
        <v>44691</v>
      </c>
    </row>
    <row r="359" spans="1:54">
      <c r="A359" s="124">
        <v>112</v>
      </c>
      <c r="B359" s="35" t="s">
        <v>360</v>
      </c>
      <c r="C359" s="35" t="s">
        <v>1718</v>
      </c>
      <c r="D359" s="35" t="s">
        <v>1131</v>
      </c>
      <c r="E359" s="35" t="s">
        <v>1131</v>
      </c>
      <c r="F359" s="35" t="s">
        <v>1131</v>
      </c>
      <c r="G359" s="35" t="s">
        <v>1131</v>
      </c>
      <c r="H359" s="35" t="s">
        <v>1658</v>
      </c>
      <c r="J359" s="124" t="str">
        <f>IFERROR(VLOOKUP(M359,'Tabel Reporting SAP'!O:AF,18,0),"")</f>
        <v/>
      </c>
      <c r="K359" s="35" t="s">
        <v>19</v>
      </c>
      <c r="L359" s="35" t="s">
        <v>1067</v>
      </c>
      <c r="M359" s="35" t="s">
        <v>1242</v>
      </c>
      <c r="N359" s="35">
        <v>0</v>
      </c>
      <c r="O359" s="35">
        <v>0</v>
      </c>
      <c r="P359" s="35">
        <v>0</v>
      </c>
      <c r="Q359" s="35">
        <v>0</v>
      </c>
      <c r="R359" s="35">
        <v>0</v>
      </c>
      <c r="S359" s="35">
        <v>0</v>
      </c>
      <c r="T359" s="35">
        <v>0</v>
      </c>
      <c r="U359" s="35">
        <v>0</v>
      </c>
      <c r="V359" s="35">
        <v>0</v>
      </c>
      <c r="W359" s="35">
        <v>1954</v>
      </c>
      <c r="X359" s="35">
        <v>631</v>
      </c>
      <c r="Y359" s="35">
        <v>0</v>
      </c>
      <c r="Z359" s="35">
        <v>0</v>
      </c>
      <c r="AA359" s="35">
        <v>0</v>
      </c>
      <c r="AB359" s="35">
        <v>0</v>
      </c>
      <c r="AC359" s="35">
        <v>16</v>
      </c>
      <c r="AD359" s="35">
        <v>0</v>
      </c>
      <c r="AE359" s="35">
        <v>0</v>
      </c>
      <c r="AF359" s="35">
        <v>0</v>
      </c>
      <c r="AG359" s="35">
        <v>128</v>
      </c>
      <c r="AI359" s="35" t="s">
        <v>1520</v>
      </c>
      <c r="AJ359" s="35">
        <v>0</v>
      </c>
      <c r="AK359" s="35">
        <v>0</v>
      </c>
      <c r="AL359" s="35">
        <v>0</v>
      </c>
      <c r="AM359" s="35">
        <v>0</v>
      </c>
      <c r="AN359" s="35">
        <v>0</v>
      </c>
      <c r="AO359" s="35">
        <v>0</v>
      </c>
      <c r="AP359" s="35">
        <f t="shared" si="25"/>
        <v>0</v>
      </c>
      <c r="AQ359" s="35">
        <f t="shared" si="26"/>
        <v>3155</v>
      </c>
      <c r="AR359" s="35">
        <v>64</v>
      </c>
      <c r="AS359" s="35">
        <v>0</v>
      </c>
      <c r="AT359" s="35">
        <v>323.20000000000005</v>
      </c>
      <c r="AU359" s="35">
        <v>227581609</v>
      </c>
      <c r="AV359" s="35">
        <v>39850266</v>
      </c>
      <c r="AW359" s="35">
        <v>267431875</v>
      </c>
      <c r="AX359" s="35">
        <v>2089311.5234375</v>
      </c>
      <c r="AY359" t="s">
        <v>1770</v>
      </c>
      <c r="AZ359" s="35" t="str">
        <f t="shared" si="27"/>
        <v>PELIMPAHAN</v>
      </c>
      <c r="BA359" s="131">
        <v>44602</v>
      </c>
      <c r="BB359" s="131">
        <v>44691</v>
      </c>
    </row>
    <row r="360" spans="1:54">
      <c r="A360" s="124">
        <v>150</v>
      </c>
      <c r="B360" s="35" t="s">
        <v>360</v>
      </c>
      <c r="C360" s="35" t="s">
        <v>1718</v>
      </c>
      <c r="D360" s="35" t="s">
        <v>1131</v>
      </c>
      <c r="E360" s="35" t="s">
        <v>1131</v>
      </c>
      <c r="F360" s="35" t="s">
        <v>1131</v>
      </c>
      <c r="G360" s="35" t="s">
        <v>1131</v>
      </c>
      <c r="H360" s="35" t="s">
        <v>1659</v>
      </c>
      <c r="I360" s="35" t="s">
        <v>1660</v>
      </c>
      <c r="J360" s="124" t="str">
        <f>IFERROR(VLOOKUP(M360,'Tabel Reporting SAP'!O:AF,18,0),"")</f>
        <v>PO</v>
      </c>
      <c r="K360" s="35" t="s">
        <v>10</v>
      </c>
      <c r="L360" s="35" t="s">
        <v>1076</v>
      </c>
      <c r="M360" s="35" t="s">
        <v>1280</v>
      </c>
      <c r="N360" s="35">
        <v>0</v>
      </c>
      <c r="O360" s="35">
        <v>0</v>
      </c>
      <c r="P360" s="35">
        <v>0</v>
      </c>
      <c r="Q360" s="35">
        <v>0</v>
      </c>
      <c r="R360" s="35">
        <v>0</v>
      </c>
      <c r="S360" s="35">
        <v>0</v>
      </c>
      <c r="T360" s="35">
        <v>0</v>
      </c>
      <c r="U360" s="35">
        <v>0</v>
      </c>
      <c r="V360" s="35">
        <v>0</v>
      </c>
      <c r="W360" s="35">
        <v>1300</v>
      </c>
      <c r="X360" s="35">
        <v>420</v>
      </c>
      <c r="Y360" s="35">
        <v>0</v>
      </c>
      <c r="Z360" s="35">
        <v>0</v>
      </c>
      <c r="AA360" s="35">
        <v>0</v>
      </c>
      <c r="AB360" s="35">
        <v>0</v>
      </c>
      <c r="AC360" s="35">
        <v>8</v>
      </c>
      <c r="AD360" s="35">
        <v>0</v>
      </c>
      <c r="AE360" s="35">
        <v>0</v>
      </c>
      <c r="AF360" s="35">
        <v>0</v>
      </c>
      <c r="AG360" s="35">
        <v>64</v>
      </c>
      <c r="AI360" s="35" t="s">
        <v>1525</v>
      </c>
      <c r="AJ360" s="35">
        <v>0</v>
      </c>
      <c r="AK360" s="35">
        <v>0</v>
      </c>
      <c r="AL360" s="35">
        <v>0</v>
      </c>
      <c r="AM360" s="35">
        <v>0</v>
      </c>
      <c r="AN360" s="35">
        <v>0</v>
      </c>
      <c r="AO360" s="35">
        <v>0</v>
      </c>
      <c r="AP360" s="35">
        <f t="shared" si="25"/>
        <v>0</v>
      </c>
      <c r="AQ360" s="35">
        <f t="shared" si="26"/>
        <v>2585</v>
      </c>
      <c r="AR360" s="35">
        <v>14</v>
      </c>
      <c r="AS360" s="35">
        <v>0</v>
      </c>
      <c r="AT360" s="35">
        <v>215</v>
      </c>
      <c r="AU360" s="35">
        <v>88685954</v>
      </c>
      <c r="AV360" s="35">
        <v>19789489</v>
      </c>
      <c r="AW360" s="35">
        <v>108475443</v>
      </c>
      <c r="AX360" s="35">
        <v>1694928.796875</v>
      </c>
      <c r="AY360" t="s">
        <v>1766</v>
      </c>
      <c r="AZ360" s="35" t="str">
        <f t="shared" si="27"/>
        <v>PO/SP</v>
      </c>
      <c r="BA360" s="131">
        <v>44634</v>
      </c>
      <c r="BB360" s="131">
        <v>44694</v>
      </c>
    </row>
    <row r="361" spans="1:54">
      <c r="A361" s="124">
        <v>151</v>
      </c>
      <c r="B361" s="35" t="s">
        <v>360</v>
      </c>
      <c r="C361" s="35" t="s">
        <v>1718</v>
      </c>
      <c r="D361" s="35" t="s">
        <v>1131</v>
      </c>
      <c r="E361" s="35" t="s">
        <v>1131</v>
      </c>
      <c r="F361" s="35" t="s">
        <v>1131</v>
      </c>
      <c r="G361" s="35" t="s">
        <v>1131</v>
      </c>
      <c r="H361" s="35" t="s">
        <v>1659</v>
      </c>
      <c r="I361" s="35" t="s">
        <v>1660</v>
      </c>
      <c r="J361" s="124" t="str">
        <f>IFERROR(VLOOKUP(M361,'Tabel Reporting SAP'!O:AF,18,0),"")</f>
        <v>PO</v>
      </c>
      <c r="K361" s="35" t="s">
        <v>10</v>
      </c>
      <c r="L361" s="35" t="s">
        <v>1077</v>
      </c>
      <c r="M361" s="35" t="s">
        <v>1281</v>
      </c>
      <c r="N361" s="35">
        <v>0</v>
      </c>
      <c r="O361" s="35">
        <v>0</v>
      </c>
      <c r="P361" s="35">
        <v>0</v>
      </c>
      <c r="Q361" s="35">
        <v>0</v>
      </c>
      <c r="R361" s="35">
        <v>0</v>
      </c>
      <c r="S361" s="35">
        <v>0</v>
      </c>
      <c r="T361" s="35">
        <v>0</v>
      </c>
      <c r="U361" s="35">
        <v>0</v>
      </c>
      <c r="V361" s="35">
        <v>0</v>
      </c>
      <c r="W361" s="35">
        <v>0</v>
      </c>
      <c r="X361" s="35">
        <v>1800</v>
      </c>
      <c r="Y361" s="35">
        <v>0</v>
      </c>
      <c r="Z361" s="35">
        <v>0</v>
      </c>
      <c r="AA361" s="35">
        <v>0</v>
      </c>
      <c r="AB361" s="35">
        <v>0</v>
      </c>
      <c r="AC361" s="35">
        <v>5</v>
      </c>
      <c r="AD361" s="35">
        <v>0</v>
      </c>
      <c r="AE361" s="35">
        <v>0</v>
      </c>
      <c r="AF361" s="35">
        <v>0</v>
      </c>
      <c r="AG361" s="35">
        <v>40</v>
      </c>
      <c r="AI361" s="35" t="s">
        <v>1526</v>
      </c>
      <c r="AJ361" s="35">
        <v>0</v>
      </c>
      <c r="AK361" s="35">
        <v>0</v>
      </c>
      <c r="AL361" s="35">
        <v>0</v>
      </c>
      <c r="AM361" s="35">
        <v>0</v>
      </c>
      <c r="AN361" s="35">
        <v>0</v>
      </c>
      <c r="AO361" s="35">
        <v>0</v>
      </c>
      <c r="AP361" s="35">
        <f t="shared" si="25"/>
        <v>0</v>
      </c>
      <c r="AQ361" s="35">
        <f t="shared" si="26"/>
        <v>1720</v>
      </c>
      <c r="AR361" s="35">
        <v>13</v>
      </c>
      <c r="AS361" s="35">
        <v>0</v>
      </c>
      <c r="AT361" s="35">
        <v>225</v>
      </c>
      <c r="AU361" s="35">
        <v>74901641</v>
      </c>
      <c r="AV361" s="35">
        <v>16007585</v>
      </c>
      <c r="AW361" s="35">
        <v>90909226</v>
      </c>
      <c r="AX361" s="35">
        <v>2272730.65</v>
      </c>
      <c r="AY361" t="s">
        <v>1766</v>
      </c>
      <c r="AZ361" s="35" t="str">
        <f t="shared" si="27"/>
        <v>PO/SP</v>
      </c>
      <c r="BA361" s="131">
        <v>44626</v>
      </c>
      <c r="BB361" s="131">
        <v>44686</v>
      </c>
    </row>
    <row r="362" spans="1:54">
      <c r="A362" s="124">
        <v>152</v>
      </c>
      <c r="B362" s="35" t="s">
        <v>360</v>
      </c>
      <c r="C362" s="35" t="s">
        <v>1718</v>
      </c>
      <c r="D362" s="35" t="s">
        <v>1131</v>
      </c>
      <c r="E362" s="35" t="s">
        <v>1131</v>
      </c>
      <c r="F362" s="35" t="s">
        <v>1131</v>
      </c>
      <c r="G362" s="35" t="s">
        <v>1131</v>
      </c>
      <c r="H362" s="35" t="s">
        <v>1659</v>
      </c>
      <c r="I362" s="35" t="s">
        <v>1660</v>
      </c>
      <c r="J362" s="124" t="str">
        <f>IFERROR(VLOOKUP(M362,'Tabel Reporting SAP'!O:AF,18,0),"")</f>
        <v>PO</v>
      </c>
      <c r="K362" s="35" t="s">
        <v>10</v>
      </c>
      <c r="L362" s="35" t="s">
        <v>1077</v>
      </c>
      <c r="M362" s="35" t="s">
        <v>1282</v>
      </c>
      <c r="N362" s="35">
        <v>0</v>
      </c>
      <c r="O362" s="35">
        <v>0</v>
      </c>
      <c r="P362" s="35">
        <v>0</v>
      </c>
      <c r="Q362" s="35">
        <v>0</v>
      </c>
      <c r="R362" s="35">
        <v>0</v>
      </c>
      <c r="S362" s="35">
        <v>0</v>
      </c>
      <c r="T362" s="35">
        <v>0</v>
      </c>
      <c r="U362" s="35">
        <v>0</v>
      </c>
      <c r="V362" s="35">
        <v>0</v>
      </c>
      <c r="W362" s="35">
        <v>3150</v>
      </c>
      <c r="X362" s="35">
        <v>230</v>
      </c>
      <c r="Y362" s="35">
        <v>0</v>
      </c>
      <c r="Z362" s="35">
        <v>0</v>
      </c>
      <c r="AA362" s="35">
        <v>0</v>
      </c>
      <c r="AB362" s="35">
        <v>0</v>
      </c>
      <c r="AC362" s="35">
        <v>11</v>
      </c>
      <c r="AD362" s="35">
        <v>0</v>
      </c>
      <c r="AE362" s="35">
        <v>0</v>
      </c>
      <c r="AF362" s="35">
        <v>0</v>
      </c>
      <c r="AG362" s="35">
        <v>88</v>
      </c>
      <c r="AI362" s="35" t="s">
        <v>1527</v>
      </c>
      <c r="AJ362" s="35">
        <v>0</v>
      </c>
      <c r="AK362" s="35">
        <v>0</v>
      </c>
      <c r="AL362" s="35">
        <v>0</v>
      </c>
      <c r="AM362" s="35">
        <v>0</v>
      </c>
      <c r="AN362" s="35">
        <v>0</v>
      </c>
      <c r="AO362" s="35">
        <v>0</v>
      </c>
      <c r="AP362" s="35">
        <f t="shared" si="25"/>
        <v>0</v>
      </c>
      <c r="AQ362" s="35">
        <f t="shared" si="26"/>
        <v>1800</v>
      </c>
      <c r="AR362" s="35">
        <v>23</v>
      </c>
      <c r="AS362" s="35">
        <v>0</v>
      </c>
      <c r="AT362" s="35">
        <v>422.5</v>
      </c>
      <c r="AU362" s="35">
        <v>156322320</v>
      </c>
      <c r="AV362" s="35">
        <v>31881422</v>
      </c>
      <c r="AW362" s="35">
        <v>188203742</v>
      </c>
      <c r="AX362" s="35">
        <v>2138678.8863636362</v>
      </c>
      <c r="AY362" t="s">
        <v>1766</v>
      </c>
      <c r="AZ362" s="35" t="str">
        <f t="shared" si="27"/>
        <v>PO/SP</v>
      </c>
      <c r="BA362" s="131">
        <v>44643</v>
      </c>
      <c r="BB362" s="131">
        <v>44703</v>
      </c>
    </row>
    <row r="363" spans="1:54">
      <c r="A363" s="124">
        <v>153</v>
      </c>
      <c r="B363" s="35" t="s">
        <v>360</v>
      </c>
      <c r="C363" s="35" t="s">
        <v>1718</v>
      </c>
      <c r="D363" s="35" t="s">
        <v>1131</v>
      </c>
      <c r="E363" s="35" t="s">
        <v>1131</v>
      </c>
      <c r="F363" s="35" t="s">
        <v>1131</v>
      </c>
      <c r="G363" s="35" t="s">
        <v>1131</v>
      </c>
      <c r="H363" s="35" t="s">
        <v>1659</v>
      </c>
      <c r="I363" s="35" t="s">
        <v>1660</v>
      </c>
      <c r="J363" s="124" t="str">
        <f>IFERROR(VLOOKUP(M363,'Tabel Reporting SAP'!O:AF,18,0),"")</f>
        <v>PO</v>
      </c>
      <c r="K363" s="35" t="s">
        <v>10</v>
      </c>
      <c r="L363" s="35" t="s">
        <v>1078</v>
      </c>
      <c r="M363" s="35" t="s">
        <v>1283</v>
      </c>
      <c r="N363" s="35">
        <v>0</v>
      </c>
      <c r="O363" s="35">
        <v>0</v>
      </c>
      <c r="P363" s="35">
        <v>0</v>
      </c>
      <c r="Q363" s="35">
        <v>0</v>
      </c>
      <c r="R363" s="35">
        <v>0</v>
      </c>
      <c r="S363" s="35">
        <v>0</v>
      </c>
      <c r="T363" s="35">
        <v>0</v>
      </c>
      <c r="U363" s="35">
        <v>0</v>
      </c>
      <c r="V363" s="35">
        <v>0</v>
      </c>
      <c r="W363" s="35">
        <v>6200</v>
      </c>
      <c r="X363" s="35">
        <v>635</v>
      </c>
      <c r="Y363" s="35">
        <v>0</v>
      </c>
      <c r="Z363" s="35">
        <v>0</v>
      </c>
      <c r="AA363" s="35">
        <v>0</v>
      </c>
      <c r="AB363" s="35">
        <v>0</v>
      </c>
      <c r="AC363" s="35">
        <v>14</v>
      </c>
      <c r="AD363" s="35">
        <v>0</v>
      </c>
      <c r="AE363" s="35">
        <v>0</v>
      </c>
      <c r="AF363" s="35">
        <v>0</v>
      </c>
      <c r="AG363" s="35">
        <v>112</v>
      </c>
      <c r="AI363" s="35" t="s">
        <v>1528</v>
      </c>
      <c r="AJ363" s="35">
        <v>0</v>
      </c>
      <c r="AK363" s="35">
        <v>0</v>
      </c>
      <c r="AL363" s="35">
        <v>0</v>
      </c>
      <c r="AM363" s="35">
        <v>0</v>
      </c>
      <c r="AN363" s="35">
        <v>0</v>
      </c>
      <c r="AO363" s="35">
        <v>0</v>
      </c>
      <c r="AP363" s="35">
        <f t="shared" si="25"/>
        <v>0</v>
      </c>
      <c r="AQ363" s="35">
        <f t="shared" si="26"/>
        <v>3380</v>
      </c>
      <c r="AR363" s="35">
        <v>6</v>
      </c>
      <c r="AS363" s="35">
        <v>0</v>
      </c>
      <c r="AT363" s="35">
        <v>854.4</v>
      </c>
      <c r="AU363" s="35">
        <v>220980534</v>
      </c>
      <c r="AV363" s="35">
        <v>51208250</v>
      </c>
      <c r="AW363" s="35">
        <v>272188784</v>
      </c>
      <c r="AX363" s="35">
        <v>2430257</v>
      </c>
      <c r="AY363" t="s">
        <v>1766</v>
      </c>
      <c r="AZ363" s="35" t="str">
        <f t="shared" si="27"/>
        <v>PO/SP</v>
      </c>
      <c r="BA363" s="131">
        <v>44645</v>
      </c>
      <c r="BB363" s="131">
        <v>44705</v>
      </c>
    </row>
    <row r="364" spans="1:54">
      <c r="A364" s="124">
        <v>268</v>
      </c>
      <c r="B364" s="35" t="s">
        <v>360</v>
      </c>
      <c r="C364" s="35" t="s">
        <v>1718</v>
      </c>
      <c r="D364" s="35" t="s">
        <v>1131</v>
      </c>
      <c r="E364" s="35" t="s">
        <v>1131</v>
      </c>
      <c r="F364" s="35" t="s">
        <v>1131</v>
      </c>
      <c r="G364" s="35" t="s">
        <v>1131</v>
      </c>
      <c r="J364" s="124" t="str">
        <f>IFERROR(VLOOKUP(M364,'Tabel Reporting SAP'!O:AF,18,0),"")</f>
        <v/>
      </c>
      <c r="K364" s="35" t="s">
        <v>6</v>
      </c>
      <c r="L364" s="35" t="s">
        <v>1117</v>
      </c>
      <c r="M364" s="35" t="s">
        <v>1398</v>
      </c>
      <c r="N364" s="35">
        <v>0</v>
      </c>
      <c r="O364" s="35">
        <v>0</v>
      </c>
      <c r="P364" s="35">
        <v>0</v>
      </c>
      <c r="Q364" s="35">
        <v>0</v>
      </c>
      <c r="R364" s="35">
        <v>0</v>
      </c>
      <c r="S364" s="35">
        <v>0</v>
      </c>
      <c r="T364" s="35">
        <v>0</v>
      </c>
      <c r="U364" s="35">
        <v>0</v>
      </c>
      <c r="V364" s="35">
        <v>0</v>
      </c>
      <c r="W364" s="35">
        <v>0</v>
      </c>
      <c r="X364" s="35">
        <v>3550</v>
      </c>
      <c r="Y364" s="35">
        <v>0</v>
      </c>
      <c r="Z364" s="35">
        <v>0</v>
      </c>
      <c r="AA364" s="35">
        <v>0</v>
      </c>
      <c r="AB364" s="35">
        <v>0</v>
      </c>
      <c r="AC364" s="35">
        <v>16</v>
      </c>
      <c r="AD364" s="35">
        <v>0</v>
      </c>
      <c r="AE364" s="35">
        <v>0</v>
      </c>
      <c r="AF364" s="35">
        <v>0</v>
      </c>
      <c r="AG364" s="35">
        <v>128</v>
      </c>
      <c r="AI364" s="35" t="s">
        <v>1611</v>
      </c>
      <c r="AJ364" s="35">
        <v>0</v>
      </c>
      <c r="AK364" s="35">
        <v>0</v>
      </c>
      <c r="AL364" s="35">
        <v>0</v>
      </c>
      <c r="AM364" s="35">
        <v>0</v>
      </c>
      <c r="AN364" s="35">
        <v>0</v>
      </c>
      <c r="AO364" s="35">
        <v>0</v>
      </c>
      <c r="AP364" s="35">
        <f t="shared" si="25"/>
        <v>0</v>
      </c>
      <c r="AQ364" s="35">
        <f t="shared" si="26"/>
        <v>6835</v>
      </c>
      <c r="AR364" s="35">
        <v>47</v>
      </c>
      <c r="AS364" s="35">
        <v>0</v>
      </c>
      <c r="AT364" s="35">
        <v>443.8</v>
      </c>
      <c r="AU364" s="35">
        <v>203273463</v>
      </c>
      <c r="AV364" s="35">
        <v>39117231</v>
      </c>
      <c r="AW364" s="35">
        <v>242390694</v>
      </c>
      <c r="AX364" s="35">
        <v>1893677.296875</v>
      </c>
      <c r="AZ364" s="35" t="str">
        <f t="shared" si="27"/>
        <v>USULAN</v>
      </c>
    </row>
    <row r="365" spans="1:54">
      <c r="A365" s="124">
        <v>269</v>
      </c>
      <c r="B365" s="35" t="s">
        <v>360</v>
      </c>
      <c r="C365" s="35" t="s">
        <v>1718</v>
      </c>
      <c r="D365" s="35" t="s">
        <v>1131</v>
      </c>
      <c r="E365" s="35" t="s">
        <v>1131</v>
      </c>
      <c r="F365" s="35" t="s">
        <v>1131</v>
      </c>
      <c r="G365" s="35" t="s">
        <v>1131</v>
      </c>
      <c r="J365" s="124" t="str">
        <f>IFERROR(VLOOKUP(M365,'Tabel Reporting SAP'!O:AF,18,0),"")</f>
        <v/>
      </c>
      <c r="K365" s="35" t="s">
        <v>6</v>
      </c>
      <c r="L365" s="35" t="s">
        <v>298</v>
      </c>
      <c r="M365" s="35" t="s">
        <v>1399</v>
      </c>
      <c r="N365" s="35">
        <v>0</v>
      </c>
      <c r="O365" s="35">
        <v>0</v>
      </c>
      <c r="P365" s="35">
        <v>0</v>
      </c>
      <c r="Q365" s="35">
        <v>0</v>
      </c>
      <c r="R365" s="35">
        <v>0</v>
      </c>
      <c r="S365" s="35">
        <v>0</v>
      </c>
      <c r="T365" s="35">
        <v>0</v>
      </c>
      <c r="U365" s="35">
        <v>0</v>
      </c>
      <c r="V365" s="35">
        <v>0</v>
      </c>
      <c r="W365" s="35">
        <v>8175</v>
      </c>
      <c r="X365" s="35">
        <v>5000</v>
      </c>
      <c r="Y365" s="35">
        <v>0</v>
      </c>
      <c r="Z365" s="35">
        <v>0</v>
      </c>
      <c r="AA365" s="35">
        <v>0</v>
      </c>
      <c r="AB365" s="35">
        <v>0</v>
      </c>
      <c r="AC365" s="35">
        <v>38</v>
      </c>
      <c r="AD365" s="35">
        <v>0</v>
      </c>
      <c r="AE365" s="35">
        <v>0</v>
      </c>
      <c r="AF365" s="35">
        <v>0</v>
      </c>
      <c r="AG365" s="35">
        <v>304</v>
      </c>
      <c r="AI365" s="35" t="s">
        <v>1516</v>
      </c>
      <c r="AJ365" s="35">
        <v>0</v>
      </c>
      <c r="AK365" s="35">
        <v>0</v>
      </c>
      <c r="AL365" s="35">
        <v>1</v>
      </c>
      <c r="AM365" s="35">
        <v>0</v>
      </c>
      <c r="AN365" s="35">
        <v>0</v>
      </c>
      <c r="AO365" s="35">
        <v>1</v>
      </c>
      <c r="AP365" s="35">
        <f t="shared" si="25"/>
        <v>0</v>
      </c>
      <c r="AQ365" s="35">
        <f t="shared" si="26"/>
        <v>3550</v>
      </c>
      <c r="AR365" s="35">
        <v>24</v>
      </c>
      <c r="AS365" s="35">
        <v>0</v>
      </c>
      <c r="AT365" s="35">
        <v>1646.8999999999999</v>
      </c>
      <c r="AU365" s="35">
        <v>458019969</v>
      </c>
      <c r="AV365" s="35">
        <v>115730043</v>
      </c>
      <c r="AW365" s="35">
        <v>573750012</v>
      </c>
      <c r="AX365" s="35">
        <v>1887335.5657894737</v>
      </c>
      <c r="AZ365" s="35" t="str">
        <f t="shared" si="27"/>
        <v>USULAN</v>
      </c>
    </row>
    <row r="366" spans="1:54">
      <c r="A366" s="124">
        <v>270</v>
      </c>
      <c r="B366" s="35" t="s">
        <v>360</v>
      </c>
      <c r="C366" s="35" t="s">
        <v>1718</v>
      </c>
      <c r="D366" s="35" t="s">
        <v>1131</v>
      </c>
      <c r="E366" s="35" t="s">
        <v>1131</v>
      </c>
      <c r="F366" s="35" t="s">
        <v>1131</v>
      </c>
      <c r="G366" s="35" t="s">
        <v>1131</v>
      </c>
      <c r="J366" s="124" t="str">
        <f>IFERROR(VLOOKUP(M366,'Tabel Reporting SAP'!O:AF,18,0),"")</f>
        <v/>
      </c>
      <c r="K366" s="35" t="s">
        <v>6</v>
      </c>
      <c r="L366" s="35" t="s">
        <v>298</v>
      </c>
      <c r="M366" s="35" t="s">
        <v>1400</v>
      </c>
      <c r="N366" s="35">
        <v>0</v>
      </c>
      <c r="O366" s="35">
        <v>0</v>
      </c>
      <c r="P366" s="35">
        <v>0</v>
      </c>
      <c r="Q366" s="35">
        <v>0</v>
      </c>
      <c r="R366" s="35">
        <v>0</v>
      </c>
      <c r="S366" s="35">
        <v>0</v>
      </c>
      <c r="T366" s="35">
        <v>0</v>
      </c>
      <c r="U366" s="35">
        <v>0</v>
      </c>
      <c r="V366" s="35">
        <v>0</v>
      </c>
      <c r="W366" s="35">
        <v>8310</v>
      </c>
      <c r="X366" s="35">
        <v>3226</v>
      </c>
      <c r="Y366" s="35">
        <v>0</v>
      </c>
      <c r="Z366" s="35">
        <v>0</v>
      </c>
      <c r="AA366" s="35">
        <v>0</v>
      </c>
      <c r="AB366" s="35">
        <v>0</v>
      </c>
      <c r="AC366" s="35">
        <v>23</v>
      </c>
      <c r="AD366" s="35">
        <v>0</v>
      </c>
      <c r="AE366" s="35">
        <v>0</v>
      </c>
      <c r="AF366" s="35">
        <v>0</v>
      </c>
      <c r="AG366" s="35">
        <v>184</v>
      </c>
      <c r="AI366" s="35" t="s">
        <v>1516</v>
      </c>
      <c r="AJ366" s="35">
        <v>0</v>
      </c>
      <c r="AK366" s="35">
        <v>0</v>
      </c>
      <c r="AL366" s="35">
        <v>1</v>
      </c>
      <c r="AM366" s="35">
        <v>0</v>
      </c>
      <c r="AN366" s="35">
        <v>0</v>
      </c>
      <c r="AO366" s="35">
        <v>1</v>
      </c>
      <c r="AP366" s="35">
        <f t="shared" si="25"/>
        <v>0</v>
      </c>
      <c r="AQ366" s="35">
        <f t="shared" si="26"/>
        <v>13175</v>
      </c>
      <c r="AR366" s="35">
        <v>50</v>
      </c>
      <c r="AS366" s="35">
        <v>0</v>
      </c>
      <c r="AT366" s="35">
        <v>1442</v>
      </c>
      <c r="AU366" s="35">
        <v>447554852</v>
      </c>
      <c r="AV366" s="35">
        <v>107677460</v>
      </c>
      <c r="AW366" s="35">
        <v>555232312</v>
      </c>
      <c r="AX366" s="35">
        <v>3017566.913043478</v>
      </c>
      <c r="AZ366" s="35" t="str">
        <f t="shared" si="27"/>
        <v>USULAN</v>
      </c>
    </row>
    <row r="367" spans="1:54">
      <c r="A367" s="124">
        <v>271</v>
      </c>
      <c r="B367" s="35" t="s">
        <v>360</v>
      </c>
      <c r="C367" s="35" t="s">
        <v>1718</v>
      </c>
      <c r="D367" s="35" t="s">
        <v>1131</v>
      </c>
      <c r="E367" s="35" t="s">
        <v>1131</v>
      </c>
      <c r="F367" s="35" t="s">
        <v>1131</v>
      </c>
      <c r="G367" s="35" t="s">
        <v>1131</v>
      </c>
      <c r="J367" s="124" t="str">
        <f>IFERROR(VLOOKUP(M367,'Tabel Reporting SAP'!O:AF,18,0),"")</f>
        <v/>
      </c>
      <c r="K367" s="35" t="s">
        <v>6</v>
      </c>
      <c r="L367" s="35" t="s">
        <v>1118</v>
      </c>
      <c r="M367" s="35" t="s">
        <v>1401</v>
      </c>
      <c r="N367" s="35">
        <v>0</v>
      </c>
      <c r="O367" s="35">
        <v>0</v>
      </c>
      <c r="P367" s="35">
        <v>0</v>
      </c>
      <c r="Q367" s="35">
        <v>0</v>
      </c>
      <c r="R367" s="35">
        <v>0</v>
      </c>
      <c r="S367" s="35">
        <v>0</v>
      </c>
      <c r="T367" s="35">
        <v>0</v>
      </c>
      <c r="U367" s="35">
        <v>0</v>
      </c>
      <c r="V367" s="35">
        <v>0</v>
      </c>
      <c r="W367" s="35">
        <v>8500</v>
      </c>
      <c r="X367" s="35">
        <v>1861</v>
      </c>
      <c r="Y367" s="35">
        <v>0</v>
      </c>
      <c r="Z367" s="35">
        <v>0</v>
      </c>
      <c r="AA367" s="35">
        <v>0</v>
      </c>
      <c r="AB367" s="35">
        <v>0</v>
      </c>
      <c r="AC367" s="35">
        <v>21</v>
      </c>
      <c r="AD367" s="35">
        <v>0</v>
      </c>
      <c r="AE367" s="35">
        <v>0</v>
      </c>
      <c r="AF367" s="35">
        <v>0</v>
      </c>
      <c r="AG367" s="35">
        <v>168</v>
      </c>
      <c r="AI367" s="35" t="s">
        <v>1612</v>
      </c>
      <c r="AJ367" s="35">
        <v>0</v>
      </c>
      <c r="AK367" s="35">
        <v>0</v>
      </c>
      <c r="AL367" s="35">
        <v>0</v>
      </c>
      <c r="AM367" s="35">
        <v>0</v>
      </c>
      <c r="AN367" s="35">
        <v>0</v>
      </c>
      <c r="AO367" s="35">
        <v>0</v>
      </c>
      <c r="AP367" s="35">
        <f t="shared" si="25"/>
        <v>0</v>
      </c>
      <c r="AQ367" s="35">
        <f t="shared" si="26"/>
        <v>11536</v>
      </c>
      <c r="AR367" s="35">
        <v>9</v>
      </c>
      <c r="AS367" s="35">
        <v>0</v>
      </c>
      <c r="AT367" s="35">
        <v>1295.1999999999998</v>
      </c>
      <c r="AU367" s="35">
        <v>321863917</v>
      </c>
      <c r="AV367" s="35">
        <v>76179669</v>
      </c>
      <c r="AW367" s="35">
        <v>398043586</v>
      </c>
      <c r="AX367" s="35">
        <v>2369307.0595238097</v>
      </c>
      <c r="AZ367" s="35" t="str">
        <f t="shared" si="27"/>
        <v>USULAN</v>
      </c>
    </row>
    <row r="368" spans="1:54">
      <c r="A368" s="124">
        <v>272</v>
      </c>
      <c r="B368" s="35" t="s">
        <v>360</v>
      </c>
      <c r="C368" s="35" t="s">
        <v>1718</v>
      </c>
      <c r="D368" s="35" t="s">
        <v>1131</v>
      </c>
      <c r="E368" s="35" t="s">
        <v>1131</v>
      </c>
      <c r="F368" s="35" t="s">
        <v>1131</v>
      </c>
      <c r="G368" s="35" t="s">
        <v>1131</v>
      </c>
      <c r="J368" s="124" t="str">
        <f>IFERROR(VLOOKUP(M368,'Tabel Reporting SAP'!O:AF,18,0),"")</f>
        <v/>
      </c>
      <c r="K368" s="35" t="s">
        <v>6</v>
      </c>
      <c r="L368" s="35" t="s">
        <v>279</v>
      </c>
      <c r="M368" s="35" t="s">
        <v>1402</v>
      </c>
      <c r="N368" s="35">
        <v>0</v>
      </c>
      <c r="O368" s="35">
        <v>0</v>
      </c>
      <c r="P368" s="35">
        <v>0</v>
      </c>
      <c r="Q368" s="35">
        <v>0</v>
      </c>
      <c r="R368" s="35">
        <v>0</v>
      </c>
      <c r="S368" s="35">
        <v>0</v>
      </c>
      <c r="T368" s="35">
        <v>0</v>
      </c>
      <c r="U368" s="35">
        <v>0</v>
      </c>
      <c r="V368" s="35">
        <v>0</v>
      </c>
      <c r="W368" s="35">
        <v>2800</v>
      </c>
      <c r="X368" s="35">
        <v>1700</v>
      </c>
      <c r="Y368" s="35">
        <v>0</v>
      </c>
      <c r="Z368" s="35">
        <v>0</v>
      </c>
      <c r="AA368" s="35">
        <v>0</v>
      </c>
      <c r="AB368" s="35">
        <v>0</v>
      </c>
      <c r="AC368" s="35">
        <v>17</v>
      </c>
      <c r="AD368" s="35">
        <v>0</v>
      </c>
      <c r="AE368" s="35">
        <v>0</v>
      </c>
      <c r="AF368" s="35">
        <v>0</v>
      </c>
      <c r="AG368" s="35">
        <v>136</v>
      </c>
      <c r="AI368" s="35" t="s">
        <v>1613</v>
      </c>
      <c r="AJ368" s="35">
        <v>0</v>
      </c>
      <c r="AK368" s="35">
        <v>0</v>
      </c>
      <c r="AL368" s="35">
        <v>0</v>
      </c>
      <c r="AM368" s="35">
        <v>0</v>
      </c>
      <c r="AN368" s="35">
        <v>0</v>
      </c>
      <c r="AO368" s="35">
        <v>0</v>
      </c>
      <c r="AP368" s="35">
        <f t="shared" si="25"/>
        <v>0</v>
      </c>
      <c r="AQ368" s="35">
        <f t="shared" si="26"/>
        <v>10361</v>
      </c>
      <c r="AR368" s="35">
        <v>25</v>
      </c>
      <c r="AS368" s="35">
        <v>0</v>
      </c>
      <c r="AT368" s="35">
        <v>562.5</v>
      </c>
      <c r="AU368" s="35">
        <v>192582268</v>
      </c>
      <c r="AV368" s="35">
        <v>39674289</v>
      </c>
      <c r="AW368" s="35">
        <v>232256557</v>
      </c>
      <c r="AX368" s="35">
        <v>1707768.8014705882</v>
      </c>
      <c r="AZ368" s="35" t="str">
        <f t="shared" si="27"/>
        <v>USULAN</v>
      </c>
    </row>
    <row r="369" spans="1:52">
      <c r="A369" s="124">
        <v>273</v>
      </c>
      <c r="B369" s="35" t="s">
        <v>360</v>
      </c>
      <c r="C369" s="35" t="s">
        <v>1718</v>
      </c>
      <c r="D369" s="35" t="s">
        <v>1131</v>
      </c>
      <c r="E369" s="35" t="s">
        <v>1131</v>
      </c>
      <c r="F369" s="35" t="s">
        <v>1131</v>
      </c>
      <c r="G369" s="35" t="s">
        <v>1131</v>
      </c>
      <c r="J369" s="124" t="str">
        <f>IFERROR(VLOOKUP(M369,'Tabel Reporting SAP'!O:AF,18,0),"")</f>
        <v/>
      </c>
      <c r="K369" s="35" t="s">
        <v>6</v>
      </c>
      <c r="L369" s="35" t="s">
        <v>1119</v>
      </c>
      <c r="M369" s="35" t="s">
        <v>1403</v>
      </c>
      <c r="N369" s="35">
        <v>0</v>
      </c>
      <c r="O369" s="35">
        <v>0</v>
      </c>
      <c r="P369" s="35">
        <v>0</v>
      </c>
      <c r="Q369" s="35">
        <v>0</v>
      </c>
      <c r="R369" s="35">
        <v>0</v>
      </c>
      <c r="S369" s="35">
        <v>0</v>
      </c>
      <c r="T369" s="35">
        <v>0</v>
      </c>
      <c r="U369" s="35">
        <v>0</v>
      </c>
      <c r="V369" s="35">
        <v>0</v>
      </c>
      <c r="W369" s="35">
        <v>1277</v>
      </c>
      <c r="X369" s="35">
        <v>3852</v>
      </c>
      <c r="Y369" s="35">
        <v>0</v>
      </c>
      <c r="Z369" s="35">
        <v>0</v>
      </c>
      <c r="AA369" s="35">
        <v>0</v>
      </c>
      <c r="AB369" s="35">
        <v>0</v>
      </c>
      <c r="AC369" s="35">
        <v>14</v>
      </c>
      <c r="AD369" s="35">
        <v>0</v>
      </c>
      <c r="AE369" s="35">
        <v>0</v>
      </c>
      <c r="AF369" s="35">
        <v>0</v>
      </c>
      <c r="AG369" s="35">
        <v>112</v>
      </c>
      <c r="AI369" s="35" t="s">
        <v>1614</v>
      </c>
      <c r="AJ369" s="35">
        <v>0</v>
      </c>
      <c r="AK369" s="35">
        <v>0</v>
      </c>
      <c r="AL369" s="35">
        <v>0</v>
      </c>
      <c r="AM369" s="35">
        <v>0</v>
      </c>
      <c r="AN369" s="35">
        <v>0</v>
      </c>
      <c r="AO369" s="35">
        <v>0</v>
      </c>
      <c r="AP369" s="35">
        <f t="shared" si="25"/>
        <v>0</v>
      </c>
      <c r="AQ369" s="35">
        <f t="shared" si="26"/>
        <v>4500</v>
      </c>
      <c r="AR369" s="35">
        <v>20</v>
      </c>
      <c r="AS369" s="35">
        <v>0</v>
      </c>
      <c r="AT369" s="35">
        <v>641.20000000000005</v>
      </c>
      <c r="AU369" s="35">
        <v>186682809</v>
      </c>
      <c r="AV369" s="35">
        <v>44265253</v>
      </c>
      <c r="AW369" s="35">
        <v>230948062</v>
      </c>
      <c r="AX369" s="35">
        <v>2062036.267857143</v>
      </c>
      <c r="AZ369" s="35" t="str">
        <f t="shared" si="27"/>
        <v>USULAN</v>
      </c>
    </row>
    <row r="370" spans="1:52">
      <c r="A370" s="124">
        <v>274</v>
      </c>
      <c r="B370" s="35" t="s">
        <v>360</v>
      </c>
      <c r="C370" s="35" t="s">
        <v>1718</v>
      </c>
      <c r="D370" s="35" t="s">
        <v>1131</v>
      </c>
      <c r="E370" s="35" t="s">
        <v>1131</v>
      </c>
      <c r="F370" s="35" t="s">
        <v>1131</v>
      </c>
      <c r="G370" s="35" t="s">
        <v>1131</v>
      </c>
      <c r="J370" s="124" t="str">
        <f>IFERROR(VLOOKUP(M370,'Tabel Reporting SAP'!O:AF,18,0),"")</f>
        <v/>
      </c>
      <c r="K370" s="35" t="s">
        <v>6</v>
      </c>
      <c r="L370" s="35" t="s">
        <v>1120</v>
      </c>
      <c r="M370" s="35" t="s">
        <v>1404</v>
      </c>
      <c r="N370" s="35">
        <v>0</v>
      </c>
      <c r="O370" s="35">
        <v>0</v>
      </c>
      <c r="P370" s="35">
        <v>0</v>
      </c>
      <c r="Q370" s="35">
        <v>0</v>
      </c>
      <c r="R370" s="35">
        <v>0</v>
      </c>
      <c r="S370" s="35">
        <v>0</v>
      </c>
      <c r="T370" s="35">
        <v>0</v>
      </c>
      <c r="U370" s="35">
        <v>0</v>
      </c>
      <c r="V370" s="35">
        <v>0</v>
      </c>
      <c r="W370" s="35">
        <v>6013</v>
      </c>
      <c r="X370" s="35">
        <v>4509</v>
      </c>
      <c r="Y370" s="35">
        <v>0</v>
      </c>
      <c r="Z370" s="35">
        <v>0</v>
      </c>
      <c r="AA370" s="35">
        <v>0</v>
      </c>
      <c r="AB370" s="35">
        <v>0</v>
      </c>
      <c r="AC370" s="35">
        <v>13</v>
      </c>
      <c r="AD370" s="35">
        <v>0</v>
      </c>
      <c r="AE370" s="35">
        <v>0</v>
      </c>
      <c r="AF370" s="35">
        <v>0</v>
      </c>
      <c r="AG370" s="35">
        <v>104</v>
      </c>
      <c r="AI370" s="35" t="s">
        <v>1615</v>
      </c>
      <c r="AJ370" s="35">
        <v>0</v>
      </c>
      <c r="AK370" s="35">
        <v>0</v>
      </c>
      <c r="AL370" s="35">
        <v>0</v>
      </c>
      <c r="AM370" s="35">
        <v>0</v>
      </c>
      <c r="AN370" s="35">
        <v>0</v>
      </c>
      <c r="AO370" s="35">
        <v>0</v>
      </c>
      <c r="AP370" s="35">
        <f t="shared" si="25"/>
        <v>0</v>
      </c>
      <c r="AQ370" s="35">
        <f t="shared" si="26"/>
        <v>5129</v>
      </c>
      <c r="AR370" s="35">
        <v>32</v>
      </c>
      <c r="AS370" s="35">
        <v>0</v>
      </c>
      <c r="AT370" s="35">
        <v>1315.3</v>
      </c>
      <c r="AU370" s="35">
        <v>346906738</v>
      </c>
      <c r="AV370" s="35">
        <v>78004508</v>
      </c>
      <c r="AW370" s="35">
        <v>424911246</v>
      </c>
      <c r="AX370" s="35">
        <v>4085685.0576923075</v>
      </c>
      <c r="AZ370" s="35" t="str">
        <f t="shared" si="27"/>
        <v>USULAN</v>
      </c>
    </row>
    <row r="371" spans="1:52">
      <c r="A371" s="124">
        <v>275</v>
      </c>
      <c r="B371" s="35" t="s">
        <v>360</v>
      </c>
      <c r="C371" s="35" t="s">
        <v>1718</v>
      </c>
      <c r="D371" s="35" t="s">
        <v>1131</v>
      </c>
      <c r="E371" s="35" t="s">
        <v>1131</v>
      </c>
      <c r="F371" s="35" t="s">
        <v>1131</v>
      </c>
      <c r="G371" s="35" t="s">
        <v>1131</v>
      </c>
      <c r="J371" s="124" t="str">
        <f>IFERROR(VLOOKUP(M371,'Tabel Reporting SAP'!O:AF,18,0),"")</f>
        <v/>
      </c>
      <c r="K371" s="35" t="s">
        <v>6</v>
      </c>
      <c r="L371" s="35" t="s">
        <v>1121</v>
      </c>
      <c r="M371" s="35" t="s">
        <v>1405</v>
      </c>
      <c r="N371" s="35">
        <v>0</v>
      </c>
      <c r="O371" s="35">
        <v>0</v>
      </c>
      <c r="P371" s="35">
        <v>0</v>
      </c>
      <c r="Q371" s="35">
        <v>0</v>
      </c>
      <c r="R371" s="35">
        <v>0</v>
      </c>
      <c r="S371" s="35">
        <v>0</v>
      </c>
      <c r="T371" s="35">
        <v>0</v>
      </c>
      <c r="U371" s="35">
        <v>0</v>
      </c>
      <c r="V371" s="35">
        <v>0</v>
      </c>
      <c r="W371" s="35">
        <v>11730</v>
      </c>
      <c r="X371" s="35">
        <v>3292</v>
      </c>
      <c r="Y371" s="35">
        <v>0</v>
      </c>
      <c r="Z371" s="35">
        <v>0</v>
      </c>
      <c r="AA371" s="35">
        <v>0</v>
      </c>
      <c r="AB371" s="35">
        <v>0</v>
      </c>
      <c r="AC371" s="35">
        <v>38</v>
      </c>
      <c r="AD371" s="35">
        <v>0</v>
      </c>
      <c r="AE371" s="35">
        <v>0</v>
      </c>
      <c r="AF371" s="35">
        <v>0</v>
      </c>
      <c r="AG371" s="35">
        <v>304</v>
      </c>
      <c r="AI371" s="35" t="s">
        <v>1616</v>
      </c>
      <c r="AJ371" s="35">
        <v>0</v>
      </c>
      <c r="AK371" s="35">
        <v>0</v>
      </c>
      <c r="AL371" s="35">
        <v>0</v>
      </c>
      <c r="AM371" s="35">
        <v>0</v>
      </c>
      <c r="AN371" s="35">
        <v>0</v>
      </c>
      <c r="AO371" s="35">
        <v>0</v>
      </c>
      <c r="AP371" s="35">
        <f t="shared" si="25"/>
        <v>0</v>
      </c>
      <c r="AQ371" s="35">
        <f t="shared" si="26"/>
        <v>10522</v>
      </c>
      <c r="AR371" s="35">
        <v>113</v>
      </c>
      <c r="AS371" s="35">
        <v>0</v>
      </c>
      <c r="AT371" s="35">
        <v>1877.8</v>
      </c>
      <c r="AU371" s="35">
        <v>687346855</v>
      </c>
      <c r="AV371" s="35">
        <v>134317223</v>
      </c>
      <c r="AW371" s="35">
        <v>821664078</v>
      </c>
      <c r="AX371" s="35">
        <v>2702842.3618421052</v>
      </c>
      <c r="AZ371" s="35" t="str">
        <f t="shared" si="27"/>
        <v>USULAN</v>
      </c>
    </row>
    <row r="372" spans="1:52">
      <c r="A372" s="124">
        <v>276</v>
      </c>
      <c r="B372" s="35" t="s">
        <v>360</v>
      </c>
      <c r="C372" s="35" t="s">
        <v>1718</v>
      </c>
      <c r="D372" s="35" t="s">
        <v>1131</v>
      </c>
      <c r="E372" s="35" t="s">
        <v>1131</v>
      </c>
      <c r="F372" s="35" t="s">
        <v>1131</v>
      </c>
      <c r="G372" s="35" t="s">
        <v>1131</v>
      </c>
      <c r="J372" s="124" t="str">
        <f>IFERROR(VLOOKUP(M372,'Tabel Reporting SAP'!O:AF,18,0),"")</f>
        <v/>
      </c>
      <c r="K372" s="35" t="s">
        <v>6</v>
      </c>
      <c r="L372" s="35" t="s">
        <v>1085</v>
      </c>
      <c r="M372" s="35" t="s">
        <v>1406</v>
      </c>
      <c r="N372" s="35">
        <v>0</v>
      </c>
      <c r="O372" s="35">
        <v>0</v>
      </c>
      <c r="P372" s="35">
        <v>0</v>
      </c>
      <c r="Q372" s="35">
        <v>0</v>
      </c>
      <c r="R372" s="35">
        <v>0</v>
      </c>
      <c r="S372" s="35">
        <v>0</v>
      </c>
      <c r="T372" s="35">
        <v>0</v>
      </c>
      <c r="U372" s="35">
        <v>0</v>
      </c>
      <c r="V372" s="35">
        <v>0</v>
      </c>
      <c r="W372" s="35">
        <v>13400</v>
      </c>
      <c r="X372" s="35">
        <v>760</v>
      </c>
      <c r="Y372" s="35">
        <v>0</v>
      </c>
      <c r="Z372" s="35">
        <v>0</v>
      </c>
      <c r="AA372" s="35">
        <v>0</v>
      </c>
      <c r="AB372" s="35">
        <v>0</v>
      </c>
      <c r="AC372" s="35">
        <v>39</v>
      </c>
      <c r="AD372" s="35">
        <v>0</v>
      </c>
      <c r="AE372" s="35">
        <v>0</v>
      </c>
      <c r="AF372" s="35">
        <v>0</v>
      </c>
      <c r="AG372" s="35">
        <v>312</v>
      </c>
      <c r="AI372" s="35" t="s">
        <v>1516</v>
      </c>
      <c r="AJ372" s="35">
        <v>0</v>
      </c>
      <c r="AK372" s="35">
        <v>0</v>
      </c>
      <c r="AL372" s="35">
        <v>1</v>
      </c>
      <c r="AM372" s="35">
        <v>0</v>
      </c>
      <c r="AN372" s="35">
        <v>0</v>
      </c>
      <c r="AO372" s="35">
        <v>1</v>
      </c>
      <c r="AP372" s="35">
        <f t="shared" si="25"/>
        <v>0</v>
      </c>
      <c r="AQ372" s="35">
        <f t="shared" si="26"/>
        <v>15022</v>
      </c>
      <c r="AR372" s="35">
        <v>122</v>
      </c>
      <c r="AS372" s="35">
        <v>0</v>
      </c>
      <c r="AT372" s="35">
        <v>1770</v>
      </c>
      <c r="AU372" s="35">
        <v>711822175</v>
      </c>
      <c r="AV372" s="35">
        <v>146081129</v>
      </c>
      <c r="AW372" s="35">
        <v>857903304</v>
      </c>
      <c r="AX372" s="35">
        <v>2749690.076923077</v>
      </c>
      <c r="AZ372" s="35" t="str">
        <f t="shared" si="27"/>
        <v>USULAN</v>
      </c>
    </row>
    <row r="373" spans="1:52">
      <c r="A373" s="124">
        <v>277</v>
      </c>
      <c r="B373" s="35" t="s">
        <v>360</v>
      </c>
      <c r="C373" s="35" t="s">
        <v>1718</v>
      </c>
      <c r="D373" s="35" t="s">
        <v>1131</v>
      </c>
      <c r="E373" s="35" t="s">
        <v>1131</v>
      </c>
      <c r="F373" s="35" t="s">
        <v>1131</v>
      </c>
      <c r="G373" s="35" t="s">
        <v>1131</v>
      </c>
      <c r="J373" s="124" t="str">
        <f>IFERROR(VLOOKUP(M373,'Tabel Reporting SAP'!O:AF,18,0),"")</f>
        <v/>
      </c>
      <c r="K373" s="35" t="s">
        <v>6</v>
      </c>
      <c r="L373" s="35" t="s">
        <v>1085</v>
      </c>
      <c r="M373" s="35" t="s">
        <v>1407</v>
      </c>
      <c r="N373" s="35">
        <v>0</v>
      </c>
      <c r="O373" s="35">
        <v>0</v>
      </c>
      <c r="P373" s="35">
        <v>0</v>
      </c>
      <c r="Q373" s="35">
        <v>0</v>
      </c>
      <c r="R373" s="35">
        <v>0</v>
      </c>
      <c r="S373" s="35">
        <v>0</v>
      </c>
      <c r="T373" s="35">
        <v>0</v>
      </c>
      <c r="U373" s="35">
        <v>0</v>
      </c>
      <c r="V373" s="35">
        <v>0</v>
      </c>
      <c r="W373" s="35">
        <v>2830</v>
      </c>
      <c r="X373" s="35">
        <v>386</v>
      </c>
      <c r="Y373" s="35">
        <v>0</v>
      </c>
      <c r="Z373" s="35">
        <v>0</v>
      </c>
      <c r="AA373" s="35">
        <v>0</v>
      </c>
      <c r="AB373" s="35">
        <v>0</v>
      </c>
      <c r="AC373" s="35">
        <v>14</v>
      </c>
      <c r="AD373" s="35">
        <v>0</v>
      </c>
      <c r="AE373" s="35">
        <v>0</v>
      </c>
      <c r="AF373" s="35">
        <v>0</v>
      </c>
      <c r="AG373" s="35">
        <v>112</v>
      </c>
      <c r="AI373" s="35" t="s">
        <v>1617</v>
      </c>
      <c r="AJ373" s="35">
        <v>0</v>
      </c>
      <c r="AK373" s="35">
        <v>0</v>
      </c>
      <c r="AL373" s="35">
        <v>0</v>
      </c>
      <c r="AM373" s="35">
        <v>0</v>
      </c>
      <c r="AN373" s="35">
        <v>0</v>
      </c>
      <c r="AO373" s="35">
        <v>0</v>
      </c>
      <c r="AP373" s="35">
        <f t="shared" si="25"/>
        <v>0</v>
      </c>
      <c r="AQ373" s="35">
        <f t="shared" si="26"/>
        <v>14160</v>
      </c>
      <c r="AR373" s="35">
        <v>18</v>
      </c>
      <c r="AS373" s="35">
        <v>0</v>
      </c>
      <c r="AT373" s="35">
        <v>402</v>
      </c>
      <c r="AU373" s="35">
        <v>148005081</v>
      </c>
      <c r="AV373" s="35">
        <v>29676585</v>
      </c>
      <c r="AW373" s="35">
        <v>177681666</v>
      </c>
      <c r="AX373" s="35">
        <v>1586443.4464285714</v>
      </c>
      <c r="AZ373" s="35" t="str">
        <f t="shared" si="27"/>
        <v>USULAN</v>
      </c>
    </row>
    <row r="374" spans="1:52">
      <c r="A374" s="124">
        <v>278</v>
      </c>
      <c r="B374" s="35" t="s">
        <v>360</v>
      </c>
      <c r="C374" s="35" t="s">
        <v>1718</v>
      </c>
      <c r="D374" s="35" t="s">
        <v>1131</v>
      </c>
      <c r="E374" s="35" t="s">
        <v>1131</v>
      </c>
      <c r="F374" s="35" t="s">
        <v>1131</v>
      </c>
      <c r="G374" s="35" t="s">
        <v>1131</v>
      </c>
      <c r="J374" s="124" t="str">
        <f>IFERROR(VLOOKUP(M374,'Tabel Reporting SAP'!O:AF,18,0),"")</f>
        <v/>
      </c>
      <c r="K374" s="35" t="s">
        <v>6</v>
      </c>
      <c r="L374" s="35" t="s">
        <v>1122</v>
      </c>
      <c r="M374" s="35" t="s">
        <v>1408</v>
      </c>
      <c r="N374" s="35">
        <v>0</v>
      </c>
      <c r="O374" s="35">
        <v>0</v>
      </c>
      <c r="P374" s="35">
        <v>0</v>
      </c>
      <c r="Q374" s="35">
        <v>0</v>
      </c>
      <c r="R374" s="35">
        <v>0</v>
      </c>
      <c r="S374" s="35">
        <v>0</v>
      </c>
      <c r="T374" s="35">
        <v>0</v>
      </c>
      <c r="U374" s="35">
        <v>0</v>
      </c>
      <c r="V374" s="35">
        <v>0</v>
      </c>
      <c r="W374" s="35">
        <v>8950</v>
      </c>
      <c r="X374" s="35">
        <v>4060</v>
      </c>
      <c r="Y374" s="35">
        <v>0</v>
      </c>
      <c r="Z374" s="35">
        <v>0</v>
      </c>
      <c r="AA374" s="35">
        <v>0</v>
      </c>
      <c r="AB374" s="35">
        <v>0</v>
      </c>
      <c r="AC374" s="35">
        <v>38</v>
      </c>
      <c r="AD374" s="35">
        <v>0</v>
      </c>
      <c r="AE374" s="35">
        <v>0</v>
      </c>
      <c r="AF374" s="35">
        <v>0</v>
      </c>
      <c r="AG374" s="35">
        <v>304</v>
      </c>
      <c r="AI374" s="35" t="s">
        <v>1516</v>
      </c>
      <c r="AJ374" s="35">
        <v>0</v>
      </c>
      <c r="AK374" s="35">
        <v>0</v>
      </c>
      <c r="AL374" s="35">
        <v>1</v>
      </c>
      <c r="AM374" s="35">
        <v>0</v>
      </c>
      <c r="AN374" s="35">
        <v>0</v>
      </c>
      <c r="AO374" s="35">
        <v>1</v>
      </c>
      <c r="AP374" s="35">
        <f t="shared" si="25"/>
        <v>0</v>
      </c>
      <c r="AQ374" s="35">
        <f t="shared" si="26"/>
        <v>3216</v>
      </c>
      <c r="AR374" s="35">
        <v>130</v>
      </c>
      <c r="AS374" s="35">
        <v>0</v>
      </c>
      <c r="AT374" s="35">
        <v>1626.3</v>
      </c>
      <c r="AU374" s="35">
        <v>681480274</v>
      </c>
      <c r="AV374" s="35">
        <v>140750335</v>
      </c>
      <c r="AW374" s="35">
        <v>822230609</v>
      </c>
      <c r="AX374" s="35">
        <v>2704705.9506578948</v>
      </c>
      <c r="AZ374" s="35" t="str">
        <f t="shared" si="27"/>
        <v>USULAN</v>
      </c>
    </row>
    <row r="375" spans="1:52">
      <c r="A375" s="124">
        <v>279</v>
      </c>
      <c r="B375" s="35" t="s">
        <v>360</v>
      </c>
      <c r="C375" s="35" t="s">
        <v>1718</v>
      </c>
      <c r="D375" s="35" t="s">
        <v>1131</v>
      </c>
      <c r="E375" s="35" t="s">
        <v>1131</v>
      </c>
      <c r="F375" s="35" t="s">
        <v>1131</v>
      </c>
      <c r="G375" s="35" t="s">
        <v>1131</v>
      </c>
      <c r="J375" s="124" t="str">
        <f>IFERROR(VLOOKUP(M375,'Tabel Reporting SAP'!O:AF,18,0),"")</f>
        <v/>
      </c>
      <c r="K375" s="35" t="s">
        <v>6</v>
      </c>
      <c r="L375" s="35" t="s">
        <v>1122</v>
      </c>
      <c r="M375" s="35" t="s">
        <v>1409</v>
      </c>
      <c r="N375" s="35">
        <v>0</v>
      </c>
      <c r="O375" s="35">
        <v>0</v>
      </c>
      <c r="P375" s="35">
        <v>0</v>
      </c>
      <c r="Q375" s="35">
        <v>0</v>
      </c>
      <c r="R375" s="35">
        <v>0</v>
      </c>
      <c r="S375" s="35">
        <v>0</v>
      </c>
      <c r="T375" s="35">
        <v>0</v>
      </c>
      <c r="U375" s="35">
        <v>0</v>
      </c>
      <c r="V375" s="35">
        <v>0</v>
      </c>
      <c r="W375" s="35">
        <v>3300</v>
      </c>
      <c r="X375" s="35">
        <v>3645</v>
      </c>
      <c r="Y375" s="35">
        <v>0</v>
      </c>
      <c r="Z375" s="35">
        <v>0</v>
      </c>
      <c r="AA375" s="35">
        <v>0</v>
      </c>
      <c r="AB375" s="35">
        <v>0</v>
      </c>
      <c r="AC375" s="35">
        <v>23</v>
      </c>
      <c r="AD375" s="35">
        <v>0</v>
      </c>
      <c r="AE375" s="35">
        <v>0</v>
      </c>
      <c r="AF375" s="35">
        <v>0</v>
      </c>
      <c r="AG375" s="35">
        <v>184</v>
      </c>
      <c r="AI375" s="35" t="s">
        <v>1618</v>
      </c>
      <c r="AJ375" s="35">
        <v>0</v>
      </c>
      <c r="AK375" s="35">
        <v>0</v>
      </c>
      <c r="AL375" s="35">
        <v>0</v>
      </c>
      <c r="AM375" s="35">
        <v>0</v>
      </c>
      <c r="AN375" s="35">
        <v>0</v>
      </c>
      <c r="AO375" s="35">
        <v>0</v>
      </c>
      <c r="AP375" s="35">
        <f t="shared" si="25"/>
        <v>0</v>
      </c>
      <c r="AQ375" s="35">
        <f t="shared" si="26"/>
        <v>13010</v>
      </c>
      <c r="AR375" s="35">
        <v>56</v>
      </c>
      <c r="AS375" s="35">
        <v>0</v>
      </c>
      <c r="AT375" s="35">
        <v>868.2</v>
      </c>
      <c r="AU375" s="35">
        <v>331155465</v>
      </c>
      <c r="AV375" s="35">
        <v>67158572</v>
      </c>
      <c r="AW375" s="35">
        <v>398314037</v>
      </c>
      <c r="AX375" s="35">
        <v>2164750.2010869565</v>
      </c>
      <c r="AZ375" s="35" t="str">
        <f t="shared" si="27"/>
        <v>USULAN</v>
      </c>
    </row>
    <row r="376" spans="1:52">
      <c r="A376" s="124">
        <v>280</v>
      </c>
      <c r="B376" s="35" t="s">
        <v>360</v>
      </c>
      <c r="C376" s="35" t="s">
        <v>1718</v>
      </c>
      <c r="D376" s="35" t="s">
        <v>1131</v>
      </c>
      <c r="E376" s="35" t="s">
        <v>1131</v>
      </c>
      <c r="F376" s="35" t="s">
        <v>1131</v>
      </c>
      <c r="G376" s="35" t="s">
        <v>1131</v>
      </c>
      <c r="J376" s="124" t="str">
        <f>IFERROR(VLOOKUP(M376,'Tabel Reporting SAP'!O:AF,18,0),"")</f>
        <v/>
      </c>
      <c r="K376" s="35" t="s">
        <v>6</v>
      </c>
      <c r="L376" s="35" t="s">
        <v>1123</v>
      </c>
      <c r="M376" s="35" t="s">
        <v>1410</v>
      </c>
      <c r="N376" s="35">
        <v>0</v>
      </c>
      <c r="O376" s="35">
        <v>0</v>
      </c>
      <c r="P376" s="35">
        <v>0</v>
      </c>
      <c r="Q376" s="35">
        <v>0</v>
      </c>
      <c r="R376" s="35">
        <v>0</v>
      </c>
      <c r="S376" s="35">
        <v>0</v>
      </c>
      <c r="T376" s="35">
        <v>0</v>
      </c>
      <c r="U376" s="35">
        <v>0</v>
      </c>
      <c r="V376" s="35">
        <v>0</v>
      </c>
      <c r="W376" s="35">
        <v>5377</v>
      </c>
      <c r="X376" s="35">
        <v>2647</v>
      </c>
      <c r="Y376" s="35">
        <v>0</v>
      </c>
      <c r="Z376" s="35">
        <v>0</v>
      </c>
      <c r="AA376" s="35">
        <v>0</v>
      </c>
      <c r="AB376" s="35">
        <v>0</v>
      </c>
      <c r="AC376" s="35">
        <v>15</v>
      </c>
      <c r="AD376" s="35">
        <v>0</v>
      </c>
      <c r="AE376" s="35">
        <v>0</v>
      </c>
      <c r="AF376" s="35">
        <v>0</v>
      </c>
      <c r="AG376" s="35">
        <v>120</v>
      </c>
      <c r="AI376" s="35" t="s">
        <v>1619</v>
      </c>
      <c r="AJ376" s="35">
        <v>0</v>
      </c>
      <c r="AK376" s="35">
        <v>0</v>
      </c>
      <c r="AL376" s="35">
        <v>0</v>
      </c>
      <c r="AM376" s="35">
        <v>0</v>
      </c>
      <c r="AN376" s="35">
        <v>0</v>
      </c>
      <c r="AO376" s="35">
        <v>0</v>
      </c>
      <c r="AP376" s="35">
        <f t="shared" si="25"/>
        <v>0</v>
      </c>
      <c r="AQ376" s="35">
        <f t="shared" si="26"/>
        <v>6945</v>
      </c>
      <c r="AR376" s="35">
        <v>22</v>
      </c>
      <c r="AS376" s="35">
        <v>0</v>
      </c>
      <c r="AT376" s="35">
        <v>1003</v>
      </c>
      <c r="AU376" s="35">
        <v>271389677</v>
      </c>
      <c r="AV376" s="35">
        <v>61979030</v>
      </c>
      <c r="AW376" s="35">
        <v>333368707</v>
      </c>
      <c r="AX376" s="35">
        <v>2778072.5583333331</v>
      </c>
      <c r="AZ376" s="35" t="str">
        <f t="shared" si="27"/>
        <v>USULAN</v>
      </c>
    </row>
    <row r="377" spans="1:52">
      <c r="A377" s="124">
        <v>281</v>
      </c>
      <c r="B377" s="35" t="s">
        <v>360</v>
      </c>
      <c r="C377" s="35" t="s">
        <v>1718</v>
      </c>
      <c r="D377" s="35" t="s">
        <v>1131</v>
      </c>
      <c r="E377" s="35" t="s">
        <v>1131</v>
      </c>
      <c r="F377" s="35" t="s">
        <v>1131</v>
      </c>
      <c r="G377" s="35" t="s">
        <v>1131</v>
      </c>
      <c r="J377" s="124" t="str">
        <f>IFERROR(VLOOKUP(M377,'Tabel Reporting SAP'!O:AF,18,0),"")</f>
        <v/>
      </c>
      <c r="K377" s="35" t="s">
        <v>6</v>
      </c>
      <c r="L377" s="35" t="s">
        <v>1124</v>
      </c>
      <c r="M377" s="35" t="s">
        <v>1411</v>
      </c>
      <c r="N377" s="35">
        <v>0</v>
      </c>
      <c r="O377" s="35">
        <v>0</v>
      </c>
      <c r="P377" s="35">
        <v>0</v>
      </c>
      <c r="Q377" s="35">
        <v>0</v>
      </c>
      <c r="R377" s="35">
        <v>0</v>
      </c>
      <c r="S377" s="35">
        <v>0</v>
      </c>
      <c r="T377" s="35">
        <v>0</v>
      </c>
      <c r="U377" s="35">
        <v>0</v>
      </c>
      <c r="V377" s="35">
        <v>0</v>
      </c>
      <c r="W377" s="35">
        <v>3050</v>
      </c>
      <c r="X377" s="35">
        <v>5069</v>
      </c>
      <c r="Y377" s="35">
        <v>0</v>
      </c>
      <c r="Z377" s="35">
        <v>0</v>
      </c>
      <c r="AA377" s="35">
        <v>0</v>
      </c>
      <c r="AB377" s="35">
        <v>0</v>
      </c>
      <c r="AC377" s="35">
        <v>28</v>
      </c>
      <c r="AD377" s="35">
        <v>0</v>
      </c>
      <c r="AE377" s="35">
        <v>0</v>
      </c>
      <c r="AF377" s="35">
        <v>0</v>
      </c>
      <c r="AG377" s="35">
        <v>224</v>
      </c>
      <c r="AI377" s="35" t="s">
        <v>1545</v>
      </c>
      <c r="AJ377" s="35">
        <v>1</v>
      </c>
      <c r="AK377" s="35">
        <v>0</v>
      </c>
      <c r="AL377" s="35">
        <v>0</v>
      </c>
      <c r="AM377" s="35">
        <v>0</v>
      </c>
      <c r="AN377" s="35">
        <v>0</v>
      </c>
      <c r="AO377" s="35">
        <v>1</v>
      </c>
      <c r="AP377" s="35">
        <f t="shared" si="25"/>
        <v>0</v>
      </c>
      <c r="AQ377" s="35">
        <f t="shared" si="26"/>
        <v>8024</v>
      </c>
      <c r="AR377" s="35">
        <v>160</v>
      </c>
      <c r="AS377" s="35">
        <v>0</v>
      </c>
      <c r="AT377" s="35">
        <v>1014.9</v>
      </c>
      <c r="AU377" s="35">
        <v>612374127</v>
      </c>
      <c r="AV377" s="35">
        <v>117791949</v>
      </c>
      <c r="AW377" s="35">
        <v>730166076</v>
      </c>
      <c r="AX377" s="35">
        <v>3259669.9821428573</v>
      </c>
      <c r="AY377" s="63"/>
      <c r="AZ377" s="35" t="str">
        <f t="shared" si="27"/>
        <v>USULAN</v>
      </c>
    </row>
    <row r="378" spans="1:52">
      <c r="A378" s="124">
        <v>282</v>
      </c>
      <c r="B378" s="35" t="s">
        <v>1129</v>
      </c>
      <c r="C378" s="35" t="s">
        <v>1718</v>
      </c>
      <c r="D378" s="35" t="s">
        <v>1131</v>
      </c>
      <c r="E378" s="35" t="s">
        <v>1131</v>
      </c>
      <c r="F378" s="35" t="s">
        <v>1131</v>
      </c>
      <c r="G378" s="35" t="s">
        <v>1131</v>
      </c>
      <c r="J378" s="124" t="str">
        <f>IFERROR(VLOOKUP(M378,'Tabel Reporting SAP'!O:AF,18,0),"")</f>
        <v/>
      </c>
      <c r="K378" s="35" t="s">
        <v>6</v>
      </c>
      <c r="L378" s="35" t="s">
        <v>298</v>
      </c>
      <c r="M378" s="35" t="s">
        <v>1412</v>
      </c>
      <c r="N378" s="35">
        <v>0</v>
      </c>
      <c r="O378" s="35">
        <v>0</v>
      </c>
      <c r="P378" s="35">
        <v>0</v>
      </c>
      <c r="Q378" s="35">
        <v>2750</v>
      </c>
      <c r="R378" s="35">
        <v>0</v>
      </c>
      <c r="S378" s="35">
        <v>0</v>
      </c>
      <c r="T378" s="35">
        <v>0</v>
      </c>
      <c r="U378" s="35">
        <v>0</v>
      </c>
      <c r="V378" s="35">
        <v>0</v>
      </c>
      <c r="W378" s="35">
        <v>0</v>
      </c>
      <c r="X378" s="35">
        <v>0</v>
      </c>
      <c r="Y378" s="35">
        <v>0</v>
      </c>
      <c r="Z378" s="35">
        <v>0</v>
      </c>
      <c r="AA378" s="35">
        <v>0</v>
      </c>
      <c r="AB378" s="35">
        <v>0</v>
      </c>
      <c r="AC378" s="35">
        <v>0</v>
      </c>
      <c r="AD378" s="35">
        <v>0</v>
      </c>
      <c r="AE378" s="35">
        <v>0</v>
      </c>
      <c r="AF378" s="35">
        <v>0</v>
      </c>
      <c r="AG378" s="35">
        <v>0</v>
      </c>
      <c r="AI378" s="35" t="s">
        <v>1516</v>
      </c>
      <c r="AJ378" s="35">
        <v>0</v>
      </c>
      <c r="AK378" s="35">
        <v>0</v>
      </c>
      <c r="AL378" s="35">
        <v>0</v>
      </c>
      <c r="AM378" s="35">
        <v>0</v>
      </c>
      <c r="AN378" s="35">
        <v>0</v>
      </c>
      <c r="AO378" s="35">
        <v>0</v>
      </c>
      <c r="AP378" s="35">
        <f t="shared" si="25"/>
        <v>2750</v>
      </c>
      <c r="AQ378" s="35">
        <f t="shared" si="26"/>
        <v>8119</v>
      </c>
      <c r="AR378" s="35">
        <v>5</v>
      </c>
      <c r="AS378" s="35">
        <v>0</v>
      </c>
      <c r="AT378" s="35">
        <v>0</v>
      </c>
      <c r="AU378" s="35">
        <v>128065120</v>
      </c>
      <c r="AV378" s="35">
        <v>27260458</v>
      </c>
      <c r="AW378" s="35">
        <v>155325578</v>
      </c>
      <c r="AX378" s="35" t="e">
        <v>#DIV/0!</v>
      </c>
      <c r="AY378" s="63"/>
      <c r="AZ378" s="35" t="str">
        <f t="shared" si="27"/>
        <v>USULAN</v>
      </c>
    </row>
    <row r="379" spans="1:52">
      <c r="A379" s="124">
        <v>283</v>
      </c>
      <c r="B379" s="35" t="s">
        <v>1129</v>
      </c>
      <c r="C379" s="35" t="s">
        <v>1718</v>
      </c>
      <c r="D379" s="35" t="s">
        <v>1131</v>
      </c>
      <c r="E379" s="35" t="s">
        <v>1131</v>
      </c>
      <c r="F379" s="35" t="s">
        <v>1131</v>
      </c>
      <c r="G379" s="35" t="s">
        <v>1131</v>
      </c>
      <c r="J379" s="124" t="str">
        <f>IFERROR(VLOOKUP(M379,'Tabel Reporting SAP'!O:AF,18,0),"")</f>
        <v/>
      </c>
      <c r="K379" s="35" t="s">
        <v>6</v>
      </c>
      <c r="L379" s="35" t="s">
        <v>298</v>
      </c>
      <c r="M379" s="35" t="s">
        <v>1413</v>
      </c>
      <c r="N379" s="35">
        <v>0</v>
      </c>
      <c r="O379" s="35">
        <v>0</v>
      </c>
      <c r="P379" s="35">
        <v>2000</v>
      </c>
      <c r="Q379" s="35">
        <v>0</v>
      </c>
      <c r="R379" s="35">
        <v>0</v>
      </c>
      <c r="S379" s="35">
        <v>0</v>
      </c>
      <c r="T379" s="35">
        <v>0</v>
      </c>
      <c r="U379" s="35">
        <v>0</v>
      </c>
      <c r="V379" s="35">
        <v>0</v>
      </c>
      <c r="W379" s="35">
        <v>0</v>
      </c>
      <c r="X379" s="35">
        <v>0</v>
      </c>
      <c r="Y379" s="35">
        <v>0</v>
      </c>
      <c r="Z379" s="35">
        <v>0</v>
      </c>
      <c r="AA379" s="35">
        <v>0</v>
      </c>
      <c r="AB379" s="35">
        <v>0</v>
      </c>
      <c r="AC379" s="35">
        <v>0</v>
      </c>
      <c r="AD379" s="35">
        <v>0</v>
      </c>
      <c r="AE379" s="35">
        <v>0</v>
      </c>
      <c r="AF379" s="35">
        <v>0</v>
      </c>
      <c r="AG379" s="35">
        <v>0</v>
      </c>
      <c r="AI379" s="35" t="s">
        <v>1516</v>
      </c>
      <c r="AJ379" s="35">
        <v>0</v>
      </c>
      <c r="AK379" s="35">
        <v>0</v>
      </c>
      <c r="AL379" s="35">
        <v>0</v>
      </c>
      <c r="AM379" s="35">
        <v>0</v>
      </c>
      <c r="AN379" s="35">
        <v>0</v>
      </c>
      <c r="AO379" s="35">
        <v>0</v>
      </c>
      <c r="AP379" s="35">
        <f t="shared" si="25"/>
        <v>2000</v>
      </c>
      <c r="AQ379" s="35">
        <f t="shared" si="26"/>
        <v>0</v>
      </c>
      <c r="AR379" s="35">
        <v>7</v>
      </c>
      <c r="AS379" s="35">
        <v>0</v>
      </c>
      <c r="AT379" s="35">
        <v>0</v>
      </c>
      <c r="AU379" s="35">
        <v>74731125</v>
      </c>
      <c r="AV379" s="35">
        <v>18652198</v>
      </c>
      <c r="AW379" s="35">
        <v>93383323</v>
      </c>
      <c r="AX379" s="35" t="e">
        <v>#DIV/0!</v>
      </c>
      <c r="AY379" s="63"/>
      <c r="AZ379" s="35" t="str">
        <f t="shared" si="27"/>
        <v>USULAN</v>
      </c>
    </row>
    <row r="380" spans="1:52">
      <c r="A380" s="124">
        <v>284</v>
      </c>
      <c r="B380" s="35" t="s">
        <v>1129</v>
      </c>
      <c r="C380" s="35" t="s">
        <v>1718</v>
      </c>
      <c r="D380" s="35" t="s">
        <v>1131</v>
      </c>
      <c r="E380" s="35" t="s">
        <v>1131</v>
      </c>
      <c r="F380" s="35" t="s">
        <v>1131</v>
      </c>
      <c r="G380" s="35" t="s">
        <v>1131</v>
      </c>
      <c r="J380" s="124" t="str">
        <f>IFERROR(VLOOKUP(M380,'Tabel Reporting SAP'!O:AF,18,0),"")</f>
        <v/>
      </c>
      <c r="K380" s="35" t="s">
        <v>6</v>
      </c>
      <c r="L380" s="35" t="s">
        <v>1122</v>
      </c>
      <c r="M380" s="35" t="s">
        <v>1414</v>
      </c>
      <c r="N380" s="35">
        <v>0</v>
      </c>
      <c r="O380" s="35">
        <v>0</v>
      </c>
      <c r="P380" s="35">
        <v>12700</v>
      </c>
      <c r="Q380" s="35">
        <v>0</v>
      </c>
      <c r="R380" s="35">
        <v>0</v>
      </c>
      <c r="S380" s="35">
        <v>0</v>
      </c>
      <c r="T380" s="35">
        <v>0</v>
      </c>
      <c r="U380" s="35">
        <v>0</v>
      </c>
      <c r="V380" s="35">
        <v>0</v>
      </c>
      <c r="W380" s="35">
        <v>0</v>
      </c>
      <c r="X380" s="35">
        <v>0</v>
      </c>
      <c r="Y380" s="35">
        <v>0</v>
      </c>
      <c r="Z380" s="35">
        <v>0</v>
      </c>
      <c r="AA380" s="35">
        <v>0</v>
      </c>
      <c r="AB380" s="35">
        <v>0</v>
      </c>
      <c r="AC380" s="35">
        <v>0</v>
      </c>
      <c r="AD380" s="35">
        <v>0</v>
      </c>
      <c r="AE380" s="35">
        <v>0</v>
      </c>
      <c r="AF380" s="35">
        <v>0</v>
      </c>
      <c r="AG380" s="35">
        <v>0</v>
      </c>
      <c r="AI380" s="35" t="s">
        <v>1516</v>
      </c>
      <c r="AJ380" s="35">
        <v>0</v>
      </c>
      <c r="AK380" s="35">
        <v>0</v>
      </c>
      <c r="AL380" s="35">
        <v>0</v>
      </c>
      <c r="AM380" s="35">
        <v>0</v>
      </c>
      <c r="AN380" s="35">
        <v>0</v>
      </c>
      <c r="AO380" s="35">
        <v>0</v>
      </c>
      <c r="AP380" s="35">
        <f t="shared" si="25"/>
        <v>12700</v>
      </c>
      <c r="AQ380" s="35">
        <f t="shared" si="26"/>
        <v>0</v>
      </c>
      <c r="AR380" s="35">
        <v>48</v>
      </c>
      <c r="AS380" s="35">
        <v>0</v>
      </c>
      <c r="AT380" s="35">
        <v>0</v>
      </c>
      <c r="AU380" s="35">
        <v>476009411</v>
      </c>
      <c r="AV380" s="35">
        <v>116746424</v>
      </c>
      <c r="AW380" s="35">
        <v>592755835</v>
      </c>
      <c r="AX380" s="35" t="e">
        <v>#DIV/0!</v>
      </c>
      <c r="AZ380" s="35" t="str">
        <f t="shared" si="27"/>
        <v>USULAN</v>
      </c>
    </row>
    <row r="381" spans="1:52">
      <c r="A381" s="124">
        <v>285</v>
      </c>
      <c r="B381" s="35" t="s">
        <v>1129</v>
      </c>
      <c r="C381" s="35" t="s">
        <v>1718</v>
      </c>
      <c r="D381" s="35" t="s">
        <v>1131</v>
      </c>
      <c r="E381" s="35" t="s">
        <v>1131</v>
      </c>
      <c r="F381" s="35" t="s">
        <v>1131</v>
      </c>
      <c r="G381" s="35" t="s">
        <v>1131</v>
      </c>
      <c r="J381" s="124" t="str">
        <f>IFERROR(VLOOKUP(M381,'Tabel Reporting SAP'!O:AF,18,0),"")</f>
        <v/>
      </c>
      <c r="K381" s="35" t="s">
        <v>6</v>
      </c>
      <c r="L381" s="35" t="s">
        <v>1085</v>
      </c>
      <c r="M381" s="35" t="s">
        <v>1415</v>
      </c>
      <c r="N381" s="35">
        <v>0</v>
      </c>
      <c r="O381" s="35">
        <v>0</v>
      </c>
      <c r="P381" s="35">
        <v>9900</v>
      </c>
      <c r="Q381" s="35">
        <v>0</v>
      </c>
      <c r="R381" s="35">
        <v>0</v>
      </c>
      <c r="S381" s="35">
        <v>0</v>
      </c>
      <c r="T381" s="35">
        <v>0</v>
      </c>
      <c r="U381" s="35">
        <v>150</v>
      </c>
      <c r="V381" s="35">
        <v>0</v>
      </c>
      <c r="W381" s="35">
        <v>0</v>
      </c>
      <c r="X381" s="35">
        <v>0</v>
      </c>
      <c r="Y381" s="35">
        <v>0</v>
      </c>
      <c r="Z381" s="35">
        <v>0</v>
      </c>
      <c r="AA381" s="35">
        <v>0</v>
      </c>
      <c r="AB381" s="35">
        <v>0</v>
      </c>
      <c r="AC381" s="35">
        <v>0</v>
      </c>
      <c r="AD381" s="35">
        <v>0</v>
      </c>
      <c r="AE381" s="35">
        <v>0</v>
      </c>
      <c r="AF381" s="35">
        <v>0</v>
      </c>
      <c r="AG381" s="35">
        <v>0</v>
      </c>
      <c r="AI381" s="35" t="s">
        <v>1516</v>
      </c>
      <c r="AJ381" s="35">
        <v>0</v>
      </c>
      <c r="AK381" s="35">
        <v>0</v>
      </c>
      <c r="AL381" s="35">
        <v>0</v>
      </c>
      <c r="AM381" s="35">
        <v>0</v>
      </c>
      <c r="AN381" s="35">
        <v>0</v>
      </c>
      <c r="AO381" s="35">
        <v>0</v>
      </c>
      <c r="AP381" s="35">
        <f t="shared" si="25"/>
        <v>10050</v>
      </c>
      <c r="AQ381" s="35">
        <f t="shared" si="26"/>
        <v>0</v>
      </c>
      <c r="AR381" s="35">
        <v>172</v>
      </c>
      <c r="AS381" s="35">
        <v>0</v>
      </c>
      <c r="AT381" s="35">
        <v>0</v>
      </c>
      <c r="AU381" s="35">
        <v>655596160</v>
      </c>
      <c r="AV381" s="35">
        <v>126518724</v>
      </c>
      <c r="AW381" s="35">
        <v>782114884</v>
      </c>
      <c r="AX381" s="35" t="e">
        <v>#DIV/0!</v>
      </c>
      <c r="AZ381" s="35" t="str">
        <f t="shared" si="27"/>
        <v>USULAN</v>
      </c>
    </row>
    <row r="382" spans="1:52">
      <c r="A382" s="124">
        <v>286</v>
      </c>
      <c r="B382" s="35" t="s">
        <v>1129</v>
      </c>
      <c r="C382" s="35" t="s">
        <v>1718</v>
      </c>
      <c r="D382" s="35" t="s">
        <v>1131</v>
      </c>
      <c r="E382" s="35" t="s">
        <v>1131</v>
      </c>
      <c r="F382" s="35" t="s">
        <v>1131</v>
      </c>
      <c r="G382" s="35" t="s">
        <v>1131</v>
      </c>
      <c r="J382" s="124" t="str">
        <f>IFERROR(VLOOKUP(M382,'Tabel Reporting SAP'!O:AF,18,0),"")</f>
        <v/>
      </c>
      <c r="K382" s="35" t="s">
        <v>6</v>
      </c>
      <c r="L382" s="35" t="s">
        <v>1124</v>
      </c>
      <c r="M382" s="35" t="s">
        <v>1416</v>
      </c>
      <c r="N382" s="35">
        <v>0</v>
      </c>
      <c r="O382" s="35">
        <v>0</v>
      </c>
      <c r="P382" s="35">
        <v>0</v>
      </c>
      <c r="Q382" s="35">
        <v>0</v>
      </c>
      <c r="R382" s="35">
        <v>0</v>
      </c>
      <c r="S382" s="35">
        <v>0</v>
      </c>
      <c r="T382" s="35">
        <v>0</v>
      </c>
      <c r="U382" s="35">
        <v>0</v>
      </c>
      <c r="V382" s="35">
        <v>0</v>
      </c>
      <c r="W382" s="35">
        <v>0</v>
      </c>
      <c r="X382" s="35">
        <v>0</v>
      </c>
      <c r="Y382" s="35">
        <v>0</v>
      </c>
      <c r="Z382" s="35">
        <v>0</v>
      </c>
      <c r="AA382" s="35">
        <v>0</v>
      </c>
      <c r="AB382" s="35">
        <v>0</v>
      </c>
      <c r="AC382" s="35">
        <v>0</v>
      </c>
      <c r="AD382" s="35">
        <v>0</v>
      </c>
      <c r="AE382" s="35">
        <v>0</v>
      </c>
      <c r="AF382" s="35">
        <v>0</v>
      </c>
      <c r="AG382" s="35">
        <v>0</v>
      </c>
      <c r="AI382" s="35" t="s">
        <v>1545</v>
      </c>
      <c r="AJ382" s="35">
        <v>1</v>
      </c>
      <c r="AK382" s="35">
        <v>0</v>
      </c>
      <c r="AL382" s="35">
        <v>0</v>
      </c>
      <c r="AM382" s="35">
        <v>0</v>
      </c>
      <c r="AN382" s="35">
        <v>0</v>
      </c>
      <c r="AO382" s="35">
        <v>1</v>
      </c>
      <c r="AP382" s="35">
        <f t="shared" si="25"/>
        <v>0</v>
      </c>
      <c r="AQ382" s="35">
        <f t="shared" si="26"/>
        <v>0</v>
      </c>
      <c r="AR382" s="35">
        <v>18</v>
      </c>
      <c r="AS382" s="35">
        <v>0</v>
      </c>
      <c r="AT382" s="35">
        <v>0</v>
      </c>
      <c r="AU382" s="35">
        <v>364116849</v>
      </c>
      <c r="AV382" s="35">
        <v>103585308</v>
      </c>
      <c r="AW382" s="35">
        <v>467702157</v>
      </c>
      <c r="AX382" s="35" t="e">
        <v>#DIV/0!</v>
      </c>
      <c r="AZ382" s="35" t="str">
        <f t="shared" si="27"/>
        <v>USULAN</v>
      </c>
    </row>
  </sheetData>
  <autoFilter ref="A3:BB382" xr:uid="{5417434C-FDB3-134F-AE57-D7DFE1A60EB5}">
    <sortState ref="A4:BB382">
      <sortCondition ref="AY3:AY382"/>
    </sortState>
  </autoFilter>
  <sortState ref="A5:BB382">
    <sortCondition ref="A5:A382"/>
  </sortState>
  <mergeCells count="31">
    <mergeCell ref="AP1:AP2"/>
    <mergeCell ref="AZ1:AZ2"/>
    <mergeCell ref="BA1:BA2"/>
    <mergeCell ref="BB1:BB2"/>
    <mergeCell ref="AR1:AR2"/>
    <mergeCell ref="AS1:AS2"/>
    <mergeCell ref="AT1:AT2"/>
    <mergeCell ref="AU1:AW1"/>
    <mergeCell ref="AX1:AX2"/>
    <mergeCell ref="AY1:AY2"/>
    <mergeCell ref="F1:F2"/>
    <mergeCell ref="G1:G2"/>
    <mergeCell ref="H1:H2"/>
    <mergeCell ref="AQ1:AQ2"/>
    <mergeCell ref="N1:Q1"/>
    <mergeCell ref="R1:V1"/>
    <mergeCell ref="W1:Y1"/>
    <mergeCell ref="I1:I2"/>
    <mergeCell ref="J1:J2"/>
    <mergeCell ref="K1:K2"/>
    <mergeCell ref="L1:L2"/>
    <mergeCell ref="M1:M2"/>
    <mergeCell ref="Z1:AB1"/>
    <mergeCell ref="AC1:AG1"/>
    <mergeCell ref="AH1:AI1"/>
    <mergeCell ref="AJ1:AO1"/>
    <mergeCell ref="A1:A2"/>
    <mergeCell ref="B1:B2"/>
    <mergeCell ref="C1:C2"/>
    <mergeCell ref="D1:D2"/>
    <mergeCell ref="E1:E2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8241-9A0A-864C-80B9-44CAE3AACEE4}">
  <sheetPr>
    <tabColor rgb="FFFF0000"/>
  </sheetPr>
  <dimension ref="A1:C38"/>
  <sheetViews>
    <sheetView workbookViewId="0">
      <selection activeCell="C22" sqref="C22"/>
    </sheetView>
  </sheetViews>
  <sheetFormatPr defaultColWidth="11" defaultRowHeight="15.75"/>
  <cols>
    <col min="1" max="1" width="13" bestFit="1" customWidth="1"/>
    <col min="3" max="3" width="36.125" bestFit="1" customWidth="1"/>
  </cols>
  <sheetData>
    <row r="1" spans="1:3">
      <c r="A1" s="135" t="s">
        <v>1</v>
      </c>
      <c r="C1" s="135" t="s">
        <v>2</v>
      </c>
    </row>
    <row r="2" spans="1:3">
      <c r="A2" t="s">
        <v>11</v>
      </c>
      <c r="C2" t="s">
        <v>615</v>
      </c>
    </row>
    <row r="3" spans="1:3">
      <c r="A3" t="s">
        <v>6</v>
      </c>
      <c r="C3" t="s">
        <v>1758</v>
      </c>
    </row>
    <row r="4" spans="1:3">
      <c r="A4" t="s">
        <v>10</v>
      </c>
      <c r="C4" t="s">
        <v>1759</v>
      </c>
    </row>
    <row r="5" spans="1:3">
      <c r="A5" t="s">
        <v>13</v>
      </c>
      <c r="C5" t="s">
        <v>1760</v>
      </c>
    </row>
    <row r="6" spans="1:3">
      <c r="A6" t="s">
        <v>19</v>
      </c>
      <c r="C6" t="s">
        <v>1761</v>
      </c>
    </row>
    <row r="7" spans="1:3">
      <c r="A7" t="s">
        <v>12</v>
      </c>
      <c r="C7" t="s">
        <v>1762</v>
      </c>
    </row>
    <row r="8" spans="1:3">
      <c r="A8" t="s">
        <v>14</v>
      </c>
      <c r="C8" t="s">
        <v>1763</v>
      </c>
    </row>
    <row r="9" spans="1:3">
      <c r="A9" t="s">
        <v>18</v>
      </c>
      <c r="C9" t="s">
        <v>1764</v>
      </c>
    </row>
    <row r="10" spans="1:3">
      <c r="A10" t="s">
        <v>16</v>
      </c>
      <c r="C10" t="s">
        <v>1765</v>
      </c>
    </row>
    <row r="11" spans="1:3">
      <c r="C11" t="s">
        <v>1766</v>
      </c>
    </row>
    <row r="12" spans="1:3">
      <c r="C12" t="s">
        <v>1767</v>
      </c>
    </row>
    <row r="13" spans="1:3">
      <c r="C13" t="s">
        <v>1768</v>
      </c>
    </row>
    <row r="14" spans="1:3">
      <c r="C14" t="s">
        <v>1769</v>
      </c>
    </row>
    <row r="15" spans="1:3">
      <c r="C15" t="s">
        <v>1770</v>
      </c>
    </row>
    <row r="16" spans="1:3">
      <c r="C16" t="s">
        <v>1771</v>
      </c>
    </row>
    <row r="17" spans="3:3">
      <c r="C17" t="s">
        <v>1772</v>
      </c>
    </row>
    <row r="18" spans="3:3">
      <c r="C18" t="s">
        <v>1773</v>
      </c>
    </row>
    <row r="19" spans="3:3">
      <c r="C19" t="s">
        <v>1774</v>
      </c>
    </row>
    <row r="20" spans="3:3">
      <c r="C20" t="s">
        <v>1775</v>
      </c>
    </row>
    <row r="21" spans="3:3">
      <c r="C21" t="s">
        <v>1776</v>
      </c>
    </row>
    <row r="22" spans="3:3">
      <c r="C22" t="s">
        <v>1777</v>
      </c>
    </row>
    <row r="23" spans="3:3">
      <c r="C23" t="s">
        <v>1778</v>
      </c>
    </row>
    <row r="24" spans="3:3">
      <c r="C24" t="s">
        <v>1779</v>
      </c>
    </row>
    <row r="25" spans="3:3">
      <c r="C25" t="s">
        <v>1780</v>
      </c>
    </row>
    <row r="26" spans="3:3">
      <c r="C26" t="s">
        <v>1781</v>
      </c>
    </row>
    <row r="27" spans="3:3">
      <c r="C27" t="s">
        <v>1782</v>
      </c>
    </row>
    <row r="28" spans="3:3">
      <c r="C28" t="s">
        <v>1783</v>
      </c>
    </row>
    <row r="29" spans="3:3">
      <c r="C29" t="s">
        <v>1784</v>
      </c>
    </row>
    <row r="30" spans="3:3">
      <c r="C30" t="s">
        <v>1785</v>
      </c>
    </row>
    <row r="31" spans="3:3">
      <c r="C31" t="s">
        <v>1786</v>
      </c>
    </row>
    <row r="32" spans="3:3">
      <c r="C32" t="s">
        <v>1787</v>
      </c>
    </row>
    <row r="33" spans="3:3">
      <c r="C33" t="s">
        <v>1788</v>
      </c>
    </row>
    <row r="34" spans="3:3">
      <c r="C34" t="s">
        <v>1789</v>
      </c>
    </row>
    <row r="35" spans="3:3">
      <c r="C35" t="s">
        <v>1790</v>
      </c>
    </row>
    <row r="36" spans="3:3">
      <c r="C36" t="s">
        <v>1791</v>
      </c>
    </row>
    <row r="37" spans="3:3">
      <c r="C37" t="s">
        <v>1792</v>
      </c>
    </row>
    <row r="38" spans="3:3">
      <c r="C38" t="s">
        <v>1793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8EEE-A632-FE43-B4D5-B0A2DEBDB88F}">
  <dimension ref="A1:AZ9"/>
  <sheetViews>
    <sheetView topLeftCell="E1" zoomScale="94" workbookViewId="0">
      <selection activeCell="AU3" sqref="AU3"/>
    </sheetView>
  </sheetViews>
  <sheetFormatPr defaultColWidth="11" defaultRowHeight="15.75" outlineLevelCol="1"/>
  <cols>
    <col min="1" max="1" width="3.875" bestFit="1" customWidth="1"/>
    <col min="5" max="5" width="14" bestFit="1" customWidth="1"/>
    <col min="7" max="7" width="14.375" bestFit="1" customWidth="1"/>
    <col min="8" max="18" width="0" hidden="1" customWidth="1"/>
    <col min="19" max="19" width="30.875" bestFit="1" customWidth="1"/>
    <col min="20" max="20" width="28" bestFit="1" customWidth="1"/>
    <col min="21" max="21" width="0" hidden="1" customWidth="1" outlineLevel="1"/>
    <col min="22" max="22" width="0" hidden="1" customWidth="1" collapsed="1"/>
    <col min="23" max="46" width="0" hidden="1" customWidth="1"/>
    <col min="47" max="47" width="17.875" customWidth="1"/>
    <col min="48" max="48" width="12.125" bestFit="1" customWidth="1"/>
    <col min="49" max="49" width="13.875" bestFit="1" customWidth="1"/>
  </cols>
  <sheetData>
    <row r="1" spans="1:52">
      <c r="A1" s="12" t="s">
        <v>0</v>
      </c>
      <c r="B1" s="12" t="s">
        <v>21</v>
      </c>
      <c r="C1" s="12" t="s">
        <v>1</v>
      </c>
      <c r="D1" s="12" t="s">
        <v>3</v>
      </c>
      <c r="E1" s="40" t="s">
        <v>22</v>
      </c>
      <c r="F1" s="40" t="s">
        <v>2</v>
      </c>
      <c r="G1" s="40" t="s">
        <v>23</v>
      </c>
      <c r="H1" s="40" t="s">
        <v>24</v>
      </c>
      <c r="I1" s="40" t="s">
        <v>25</v>
      </c>
      <c r="J1" s="12" t="s">
        <v>1001</v>
      </c>
      <c r="K1" s="12" t="s">
        <v>1002</v>
      </c>
      <c r="L1" s="40" t="s">
        <v>1003</v>
      </c>
      <c r="M1" s="12" t="s">
        <v>26</v>
      </c>
      <c r="N1" s="12" t="s">
        <v>27</v>
      </c>
      <c r="O1" s="12" t="s">
        <v>28</v>
      </c>
      <c r="P1" s="12" t="s">
        <v>29</v>
      </c>
      <c r="Q1" s="12" t="s">
        <v>30</v>
      </c>
      <c r="R1" s="12" t="s">
        <v>31</v>
      </c>
      <c r="S1" s="12" t="s">
        <v>32</v>
      </c>
      <c r="T1" s="12" t="s">
        <v>33</v>
      </c>
      <c r="U1" s="12" t="s">
        <v>34</v>
      </c>
      <c r="V1" s="12" t="s">
        <v>953</v>
      </c>
      <c r="W1" s="12" t="s">
        <v>35</v>
      </c>
      <c r="X1" s="13" t="s">
        <v>36</v>
      </c>
      <c r="Y1" s="13" t="s">
        <v>37</v>
      </c>
      <c r="Z1" s="13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3" t="s">
        <v>54</v>
      </c>
      <c r="AQ1" s="13" t="s">
        <v>55</v>
      </c>
      <c r="AR1" s="40" t="s">
        <v>56</v>
      </c>
      <c r="AS1" s="40" t="s">
        <v>57</v>
      </c>
      <c r="AT1" s="40" t="s">
        <v>58</v>
      </c>
      <c r="AU1" s="40" t="s">
        <v>1039</v>
      </c>
      <c r="AV1" s="40" t="s">
        <v>1044</v>
      </c>
      <c r="AW1" s="40" t="s">
        <v>1036</v>
      </c>
    </row>
    <row r="2" spans="1:52">
      <c r="AU2" t="s">
        <v>1043</v>
      </c>
      <c r="AX2" t="s">
        <v>1032</v>
      </c>
      <c r="AY2" t="s">
        <v>1029</v>
      </c>
      <c r="AZ2" t="s">
        <v>1021</v>
      </c>
    </row>
    <row r="3" spans="1:52">
      <c r="AU3" t="s">
        <v>1040</v>
      </c>
      <c r="AY3" t="s">
        <v>340</v>
      </c>
    </row>
    <row r="4" spans="1:52">
      <c r="AU4" t="s">
        <v>1041</v>
      </c>
      <c r="AY4" t="s">
        <v>1033</v>
      </c>
    </row>
    <row r="5" spans="1:52">
      <c r="AU5" t="s">
        <v>1042</v>
      </c>
      <c r="AY5" t="s">
        <v>1034</v>
      </c>
    </row>
    <row r="7" spans="1:52">
      <c r="AX7" t="s">
        <v>2</v>
      </c>
      <c r="AY7" t="s">
        <v>1</v>
      </c>
    </row>
    <row r="8" spans="1:52">
      <c r="AX8" t="s">
        <v>795</v>
      </c>
      <c r="AY8" t="s">
        <v>795</v>
      </c>
    </row>
    <row r="9" spans="1:52">
      <c r="AX9" t="s">
        <v>1019</v>
      </c>
      <c r="AY9" t="s">
        <v>1019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A20A-8FC0-0A42-92C7-C61661381258}">
  <dimension ref="A1:BQ22"/>
  <sheetViews>
    <sheetView workbookViewId="0">
      <selection activeCell="BQ15" sqref="BQ15"/>
    </sheetView>
  </sheetViews>
  <sheetFormatPr defaultColWidth="11" defaultRowHeight="15.75"/>
  <cols>
    <col min="2" max="2" width="15.375" bestFit="1" customWidth="1"/>
    <col min="3" max="3" width="10.875" hidden="1" customWidth="1"/>
    <col min="4" max="4" width="10.875" customWidth="1"/>
    <col min="5" max="16" width="10.875" hidden="1" customWidth="1"/>
    <col min="20" max="43" width="0" hidden="1" customWidth="1"/>
    <col min="45" max="61" width="0" hidden="1" customWidth="1"/>
    <col min="66" max="67" width="10.875" customWidth="1"/>
    <col min="69" max="69" width="14.5" bestFit="1" customWidth="1"/>
  </cols>
  <sheetData>
    <row r="1" spans="1:69" ht="15.95" customHeight="1">
      <c r="A1" s="156" t="s">
        <v>1010</v>
      </c>
      <c r="D1" s="155" t="s">
        <v>1030</v>
      </c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Q1" s="116" t="s">
        <v>1031</v>
      </c>
    </row>
    <row r="2" spans="1:69">
      <c r="A2" s="156"/>
      <c r="C2" s="140" t="s">
        <v>852</v>
      </c>
      <c r="D2" s="140" t="s">
        <v>21</v>
      </c>
      <c r="E2" s="140" t="s">
        <v>308</v>
      </c>
      <c r="F2" s="140" t="s">
        <v>309</v>
      </c>
      <c r="G2" s="140" t="s">
        <v>310</v>
      </c>
      <c r="H2" s="140" t="s">
        <v>369</v>
      </c>
      <c r="I2" s="140" t="s">
        <v>370</v>
      </c>
      <c r="J2" s="140" t="s">
        <v>371</v>
      </c>
      <c r="K2" s="140" t="s">
        <v>802</v>
      </c>
      <c r="L2" s="140" t="s">
        <v>323</v>
      </c>
      <c r="M2" s="140" t="s">
        <v>801</v>
      </c>
      <c r="N2" s="140" t="s">
        <v>803</v>
      </c>
      <c r="O2" s="140" t="s">
        <v>324</v>
      </c>
      <c r="P2" s="140" t="s">
        <v>325</v>
      </c>
      <c r="Q2" s="140" t="s">
        <v>1</v>
      </c>
      <c r="R2" s="140" t="s">
        <v>3</v>
      </c>
      <c r="S2" s="143" t="s">
        <v>312</v>
      </c>
      <c r="T2" s="140" t="s">
        <v>313</v>
      </c>
      <c r="U2" s="140" t="s">
        <v>314</v>
      </c>
      <c r="V2" s="140" t="s">
        <v>3</v>
      </c>
      <c r="W2" s="141"/>
      <c r="X2" s="141"/>
      <c r="Y2" s="140" t="s">
        <v>885</v>
      </c>
      <c r="Z2" s="140"/>
      <c r="AA2" s="140"/>
      <c r="AB2" s="140"/>
      <c r="AC2" s="140" t="s">
        <v>886</v>
      </c>
      <c r="AD2" s="140"/>
      <c r="AE2" s="140"/>
      <c r="AF2" s="140"/>
      <c r="AG2" s="140"/>
      <c r="AH2" s="140" t="s">
        <v>887</v>
      </c>
      <c r="AI2" s="140"/>
      <c r="AJ2" s="140"/>
      <c r="AK2" s="140" t="s">
        <v>888</v>
      </c>
      <c r="AL2" s="140"/>
      <c r="AM2" s="140"/>
      <c r="AN2" s="140" t="s">
        <v>889</v>
      </c>
      <c r="AO2" s="140"/>
      <c r="AP2" s="140"/>
      <c r="AQ2" s="140"/>
      <c r="AR2" s="140"/>
      <c r="AS2" s="140" t="s">
        <v>890</v>
      </c>
      <c r="AT2" s="141"/>
      <c r="AU2" s="141"/>
      <c r="AV2" s="141"/>
      <c r="AW2" s="140" t="s">
        <v>315</v>
      </c>
      <c r="AX2" s="140"/>
      <c r="AY2" s="140"/>
      <c r="AZ2" s="140"/>
      <c r="BA2" s="140"/>
      <c r="BB2" s="140"/>
      <c r="BC2" s="140" t="s">
        <v>316</v>
      </c>
      <c r="BD2" s="140" t="s">
        <v>317</v>
      </c>
      <c r="BE2" s="146" t="s">
        <v>318</v>
      </c>
      <c r="BF2" s="140" t="s">
        <v>319</v>
      </c>
      <c r="BG2" s="140" t="s">
        <v>320</v>
      </c>
      <c r="BH2" s="142" t="s">
        <v>321</v>
      </c>
      <c r="BI2" s="141"/>
      <c r="BJ2" s="141"/>
      <c r="BK2" s="142" t="s">
        <v>322</v>
      </c>
      <c r="BL2" s="140" t="s">
        <v>2</v>
      </c>
      <c r="BM2" s="140" t="s">
        <v>884</v>
      </c>
      <c r="BN2" s="140" t="s">
        <v>931</v>
      </c>
      <c r="BO2" s="140" t="s">
        <v>932</v>
      </c>
    </row>
    <row r="3" spans="1:69" ht="31.5">
      <c r="A3" s="156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80" t="s">
        <v>326</v>
      </c>
      <c r="W3" s="80" t="s">
        <v>313</v>
      </c>
      <c r="X3" s="80" t="s">
        <v>314</v>
      </c>
      <c r="Y3" s="80" t="s">
        <v>327</v>
      </c>
      <c r="Z3" s="80" t="s">
        <v>328</v>
      </c>
      <c r="AA3" s="80" t="s">
        <v>329</v>
      </c>
      <c r="AB3" s="80" t="s">
        <v>330</v>
      </c>
      <c r="AC3" s="80" t="s">
        <v>328</v>
      </c>
      <c r="AD3" s="80" t="s">
        <v>329</v>
      </c>
      <c r="AE3" s="80" t="s">
        <v>330</v>
      </c>
      <c r="AF3" s="80" t="s">
        <v>331</v>
      </c>
      <c r="AG3" s="80" t="s">
        <v>332</v>
      </c>
      <c r="AH3" s="80" t="s">
        <v>333</v>
      </c>
      <c r="AI3" s="80" t="s">
        <v>334</v>
      </c>
      <c r="AJ3" s="80" t="s">
        <v>335</v>
      </c>
      <c r="AK3" s="80" t="s">
        <v>333</v>
      </c>
      <c r="AL3" s="80" t="s">
        <v>334</v>
      </c>
      <c r="AM3" s="80" t="s">
        <v>335</v>
      </c>
      <c r="AN3" s="80" t="s">
        <v>48</v>
      </c>
      <c r="AO3" s="80" t="s">
        <v>49</v>
      </c>
      <c r="AP3" s="80" t="s">
        <v>336</v>
      </c>
      <c r="AQ3" s="80" t="s">
        <v>337</v>
      </c>
      <c r="AR3" s="80" t="s">
        <v>338</v>
      </c>
      <c r="AS3" s="80" t="s">
        <v>339</v>
      </c>
      <c r="AT3" s="80" t="s">
        <v>340</v>
      </c>
      <c r="AU3" s="80" t="s">
        <v>313</v>
      </c>
      <c r="AV3" s="80" t="s">
        <v>314</v>
      </c>
      <c r="AW3" s="37" t="s">
        <v>877</v>
      </c>
      <c r="AX3" s="37" t="s">
        <v>878</v>
      </c>
      <c r="AY3" s="37" t="s">
        <v>879</v>
      </c>
      <c r="AZ3" s="37" t="s">
        <v>880</v>
      </c>
      <c r="BA3" s="37" t="s">
        <v>881</v>
      </c>
      <c r="BB3" s="37" t="s">
        <v>876</v>
      </c>
      <c r="BC3" s="141"/>
      <c r="BD3" s="141"/>
      <c r="BE3" s="146"/>
      <c r="BF3" s="141"/>
      <c r="BG3" s="141"/>
      <c r="BH3" s="81" t="s">
        <v>341</v>
      </c>
      <c r="BI3" s="81" t="s">
        <v>342</v>
      </c>
      <c r="BJ3" s="81" t="s">
        <v>343</v>
      </c>
      <c r="BK3" s="141"/>
      <c r="BL3" s="141"/>
      <c r="BM3" s="141"/>
      <c r="BN3" s="141"/>
      <c r="BO3" s="141"/>
    </row>
    <row r="4" spans="1:69" ht="25.5">
      <c r="A4" s="156"/>
      <c r="C4" s="37" t="s">
        <v>852</v>
      </c>
      <c r="D4" s="37" t="s">
        <v>21</v>
      </c>
      <c r="E4" s="79" t="s">
        <v>308</v>
      </c>
      <c r="F4" s="84" t="s">
        <v>309</v>
      </c>
      <c r="G4" s="79" t="s">
        <v>310</v>
      </c>
      <c r="H4" s="79" t="s">
        <v>369</v>
      </c>
      <c r="I4" s="37" t="s">
        <v>370</v>
      </c>
      <c r="J4" s="37" t="s">
        <v>371</v>
      </c>
      <c r="K4" s="37" t="s">
        <v>802</v>
      </c>
      <c r="L4" s="37" t="s">
        <v>323</v>
      </c>
      <c r="M4" s="37" t="s">
        <v>801</v>
      </c>
      <c r="N4" s="37" t="s">
        <v>803</v>
      </c>
      <c r="O4" s="37" t="s">
        <v>324</v>
      </c>
      <c r="P4" s="37" t="s">
        <v>325</v>
      </c>
      <c r="Q4" s="37" t="s">
        <v>1</v>
      </c>
      <c r="R4" s="37" t="s">
        <v>3</v>
      </c>
      <c r="S4" s="93" t="s">
        <v>311</v>
      </c>
      <c r="T4" s="37" t="s">
        <v>313</v>
      </c>
      <c r="U4" s="37" t="s">
        <v>314</v>
      </c>
      <c r="V4" s="37" t="s">
        <v>326</v>
      </c>
      <c r="W4" s="37" t="s">
        <v>313</v>
      </c>
      <c r="X4" s="37" t="s">
        <v>314</v>
      </c>
      <c r="Y4" s="79" t="s">
        <v>344</v>
      </c>
      <c r="Z4" s="79" t="s">
        <v>345</v>
      </c>
      <c r="AA4" s="79" t="s">
        <v>346</v>
      </c>
      <c r="AB4" s="79" t="s">
        <v>347</v>
      </c>
      <c r="AC4" s="79" t="s">
        <v>348</v>
      </c>
      <c r="AD4" s="79" t="s">
        <v>349</v>
      </c>
      <c r="AE4" s="79" t="s">
        <v>350</v>
      </c>
      <c r="AF4" s="79" t="s">
        <v>351</v>
      </c>
      <c r="AG4" s="79" t="s">
        <v>352</v>
      </c>
      <c r="AH4" s="79" t="s">
        <v>353</v>
      </c>
      <c r="AI4" s="79" t="s">
        <v>354</v>
      </c>
      <c r="AJ4" s="79" t="s">
        <v>355</v>
      </c>
      <c r="AK4" s="79" t="s">
        <v>356</v>
      </c>
      <c r="AL4" s="79" t="s">
        <v>357</v>
      </c>
      <c r="AM4" s="79" t="s">
        <v>358</v>
      </c>
      <c r="AN4" s="79" t="s">
        <v>48</v>
      </c>
      <c r="AO4" s="79" t="s">
        <v>49</v>
      </c>
      <c r="AP4" s="37" t="s">
        <v>336</v>
      </c>
      <c r="AQ4" s="37" t="s">
        <v>337</v>
      </c>
      <c r="AR4" s="37" t="s">
        <v>338</v>
      </c>
      <c r="AS4" s="37" t="s">
        <v>339</v>
      </c>
      <c r="AT4" s="37" t="s">
        <v>340</v>
      </c>
      <c r="AU4" s="37" t="s">
        <v>313</v>
      </c>
      <c r="AV4" s="37" t="s">
        <v>314</v>
      </c>
      <c r="AW4" s="37" t="s">
        <v>877</v>
      </c>
      <c r="AX4" s="37" t="s">
        <v>878</v>
      </c>
      <c r="AY4" s="37" t="s">
        <v>879</v>
      </c>
      <c r="AZ4" s="37" t="s">
        <v>880</v>
      </c>
      <c r="BA4" s="37" t="s">
        <v>881</v>
      </c>
      <c r="BB4" s="79" t="s">
        <v>876</v>
      </c>
      <c r="BC4" s="37" t="s">
        <v>316</v>
      </c>
      <c r="BD4" s="37" t="s">
        <v>317</v>
      </c>
      <c r="BE4" s="146"/>
      <c r="BF4" s="37" t="s">
        <v>319</v>
      </c>
      <c r="BG4" s="37" t="s">
        <v>320</v>
      </c>
      <c r="BH4" s="10" t="s">
        <v>341</v>
      </c>
      <c r="BI4" s="10" t="s">
        <v>342</v>
      </c>
      <c r="BJ4" s="10" t="s">
        <v>343</v>
      </c>
      <c r="BK4" s="10" t="s">
        <v>322</v>
      </c>
      <c r="BL4" s="37" t="s">
        <v>2</v>
      </c>
      <c r="BM4" s="37" t="s">
        <v>884</v>
      </c>
      <c r="BN4" s="37" t="s">
        <v>931</v>
      </c>
      <c r="BO4" s="37" t="s">
        <v>932</v>
      </c>
    </row>
    <row r="5" spans="1:69" ht="47.25">
      <c r="A5" s="38" t="s">
        <v>1011</v>
      </c>
      <c r="C5" s="79" t="s">
        <v>852</v>
      </c>
      <c r="D5" s="79" t="s">
        <v>21</v>
      </c>
      <c r="E5" s="79" t="s">
        <v>308</v>
      </c>
      <c r="F5" s="84" t="s">
        <v>34</v>
      </c>
      <c r="G5" s="79" t="s">
        <v>310</v>
      </c>
      <c r="H5" s="157" t="s">
        <v>1012</v>
      </c>
      <c r="I5" s="157"/>
      <c r="J5" s="157"/>
      <c r="K5" s="157"/>
      <c r="L5" s="157"/>
      <c r="M5" s="157"/>
      <c r="N5" s="157"/>
      <c r="O5" s="88" t="s">
        <v>324</v>
      </c>
      <c r="P5" s="79" t="s">
        <v>325</v>
      </c>
      <c r="Q5" s="79" t="s">
        <v>1</v>
      </c>
      <c r="R5" s="79" t="s">
        <v>3</v>
      </c>
      <c r="S5" s="79" t="s">
        <v>311</v>
      </c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9" t="s">
        <v>1013</v>
      </c>
      <c r="AS5" s="86"/>
      <c r="AT5" s="86"/>
      <c r="AU5" s="86"/>
      <c r="AV5" s="86"/>
      <c r="AW5" s="86"/>
      <c r="AX5" s="86"/>
      <c r="AY5" s="86"/>
      <c r="AZ5" s="86"/>
      <c r="BA5" s="86"/>
      <c r="BB5" s="79" t="s">
        <v>876</v>
      </c>
      <c r="BC5" s="79" t="s">
        <v>316</v>
      </c>
      <c r="BD5" s="79" t="s">
        <v>317</v>
      </c>
      <c r="BE5" s="87" t="s">
        <v>318</v>
      </c>
      <c r="BF5" s="86"/>
      <c r="BG5" s="79" t="s">
        <v>320</v>
      </c>
      <c r="BH5" s="85" t="s">
        <v>341</v>
      </c>
      <c r="BI5" s="85" t="s">
        <v>342</v>
      </c>
      <c r="BJ5" s="85" t="s">
        <v>343</v>
      </c>
      <c r="BK5" s="85" t="s">
        <v>322</v>
      </c>
      <c r="BL5" s="79" t="s">
        <v>2</v>
      </c>
      <c r="BM5" s="79" t="s">
        <v>884</v>
      </c>
      <c r="BN5" s="79" t="s">
        <v>931</v>
      </c>
      <c r="BO5" s="79" t="s">
        <v>932</v>
      </c>
      <c r="BQ5" s="79" t="s">
        <v>1029</v>
      </c>
    </row>
    <row r="6" spans="1:69">
      <c r="A6" t="s">
        <v>1014</v>
      </c>
      <c r="H6" s="154"/>
      <c r="I6" s="154"/>
      <c r="J6" s="154"/>
      <c r="K6" s="154"/>
    </row>
    <row r="11" spans="1:69">
      <c r="A11" s="90" t="s">
        <v>1015</v>
      </c>
      <c r="B11" s="92" t="s">
        <v>1</v>
      </c>
    </row>
    <row r="12" spans="1:69">
      <c r="B12" s="92" t="s">
        <v>2</v>
      </c>
    </row>
    <row r="13" spans="1:69">
      <c r="B13" s="92" t="s">
        <v>21</v>
      </c>
    </row>
    <row r="14" spans="1:69">
      <c r="B14" s="92" t="s">
        <v>311</v>
      </c>
    </row>
    <row r="15" spans="1:69">
      <c r="B15" s="92" t="s">
        <v>884</v>
      </c>
    </row>
    <row r="16" spans="1:69">
      <c r="B16" s="92"/>
    </row>
    <row r="17" spans="1:2">
      <c r="A17" t="s">
        <v>1016</v>
      </c>
    </row>
    <row r="18" spans="1:2">
      <c r="A18" s="94"/>
      <c r="B18" s="92" t="s">
        <v>1017</v>
      </c>
    </row>
    <row r="21" spans="1:2">
      <c r="A21" t="s">
        <v>1018</v>
      </c>
      <c r="B21" t="s">
        <v>1019</v>
      </c>
    </row>
    <row r="22" spans="1:2">
      <c r="B22" t="s">
        <v>795</v>
      </c>
    </row>
  </sheetData>
  <mergeCells count="43">
    <mergeCell ref="H6:K6"/>
    <mergeCell ref="D1:BO1"/>
    <mergeCell ref="BN2:BN3"/>
    <mergeCell ref="BO2:BO3"/>
    <mergeCell ref="A1:A4"/>
    <mergeCell ref="H5:K5"/>
    <mergeCell ref="L5:N5"/>
    <mergeCell ref="BF2:BF3"/>
    <mergeCell ref="BG2:BG3"/>
    <mergeCell ref="BH2:BJ2"/>
    <mergeCell ref="BK2:BK3"/>
    <mergeCell ref="BL2:BL3"/>
    <mergeCell ref="BM2:BM3"/>
    <mergeCell ref="AN2:AR2"/>
    <mergeCell ref="AS2:AV2"/>
    <mergeCell ref="AW2:BB2"/>
    <mergeCell ref="BC2:BC3"/>
    <mergeCell ref="BD2:BD3"/>
    <mergeCell ref="BE2:BE4"/>
    <mergeCell ref="U2:U3"/>
    <mergeCell ref="V2:X2"/>
    <mergeCell ref="Y2:AB2"/>
    <mergeCell ref="AC2:AG2"/>
    <mergeCell ref="AH2:AJ2"/>
    <mergeCell ref="AK2:AM2"/>
    <mergeCell ref="T2:T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H2:H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75CB-65F1-9443-B913-E5493D2F6048}">
  <dimension ref="B1:O33"/>
  <sheetViews>
    <sheetView topLeftCell="A4" workbookViewId="0">
      <selection activeCell="H6" sqref="H6"/>
    </sheetView>
  </sheetViews>
  <sheetFormatPr defaultColWidth="11" defaultRowHeight="15.75"/>
  <cols>
    <col min="2" max="2" width="46.625" bestFit="1" customWidth="1"/>
    <col min="6" max="6" width="13.875" bestFit="1" customWidth="1"/>
    <col min="7" max="7" width="19.375" bestFit="1" customWidth="1"/>
    <col min="8" max="8" width="18.625" bestFit="1" customWidth="1"/>
    <col min="9" max="9" width="13.875" bestFit="1" customWidth="1"/>
    <col min="10" max="10" width="17.875" customWidth="1"/>
    <col min="11" max="11" width="15.375" customWidth="1"/>
  </cols>
  <sheetData>
    <row r="1" spans="2:15" ht="16.5" thickBot="1">
      <c r="B1" s="160" t="s">
        <v>1022</v>
      </c>
      <c r="C1" s="160"/>
      <c r="D1" s="160"/>
      <c r="E1" s="160"/>
      <c r="F1" s="163" t="s">
        <v>1023</v>
      </c>
      <c r="G1" s="163"/>
      <c r="H1" s="163"/>
      <c r="I1" s="163"/>
      <c r="J1" s="163"/>
      <c r="K1" s="163"/>
    </row>
    <row r="2" spans="2:15">
      <c r="B2" s="95"/>
      <c r="C2" s="73"/>
      <c r="D2" s="73"/>
      <c r="E2" s="74"/>
      <c r="F2" s="161" t="s">
        <v>1024</v>
      </c>
      <c r="G2" s="158" t="s">
        <v>1020</v>
      </c>
      <c r="H2" s="158"/>
      <c r="I2" s="162" t="s">
        <v>1024</v>
      </c>
      <c r="J2" s="159" t="s">
        <v>1021</v>
      </c>
      <c r="K2" s="159"/>
      <c r="N2" t="s">
        <v>1018</v>
      </c>
      <c r="O2" t="s">
        <v>795</v>
      </c>
    </row>
    <row r="3" spans="2:15">
      <c r="B3" s="96" t="s">
        <v>837</v>
      </c>
      <c r="C3" s="97" t="s">
        <v>838</v>
      </c>
      <c r="D3" s="97" t="s">
        <v>839</v>
      </c>
      <c r="E3" s="98" t="s">
        <v>840</v>
      </c>
      <c r="F3" s="161"/>
      <c r="G3" s="111" t="s">
        <v>939</v>
      </c>
      <c r="H3" s="111" t="s">
        <v>230</v>
      </c>
      <c r="I3" s="162"/>
      <c r="J3" s="45" t="s">
        <v>939</v>
      </c>
      <c r="K3" s="45" t="s">
        <v>230</v>
      </c>
    </row>
    <row r="4" spans="2:15">
      <c r="B4" s="99" t="s">
        <v>810</v>
      </c>
      <c r="C4" s="100">
        <v>20</v>
      </c>
      <c r="D4" s="101"/>
      <c r="E4" s="102"/>
      <c r="F4" s="64"/>
      <c r="I4" s="64"/>
    </row>
    <row r="5" spans="2:15">
      <c r="B5" s="103" t="s">
        <v>811</v>
      </c>
      <c r="C5" s="64">
        <v>10</v>
      </c>
      <c r="D5" s="101">
        <v>1</v>
      </c>
      <c r="E5" s="102" t="s">
        <v>841</v>
      </c>
      <c r="F5" s="112" t="s">
        <v>1025</v>
      </c>
      <c r="G5" s="121">
        <v>44652</v>
      </c>
      <c r="H5" s="122">
        <f>G5+1</f>
        <v>44653</v>
      </c>
      <c r="I5" s="112" t="s">
        <v>1025</v>
      </c>
    </row>
    <row r="6" spans="2:15">
      <c r="B6" s="103" t="s">
        <v>812</v>
      </c>
      <c r="C6" s="64">
        <v>10</v>
      </c>
      <c r="D6" s="101">
        <v>1</v>
      </c>
      <c r="E6" s="102" t="s">
        <v>842</v>
      </c>
      <c r="F6" s="64"/>
      <c r="G6" s="121">
        <f>H5</f>
        <v>44653</v>
      </c>
      <c r="H6" s="122">
        <f>G6+1</f>
        <v>44654</v>
      </c>
      <c r="I6" s="64"/>
    </row>
    <row r="7" spans="2:15">
      <c r="B7" s="99" t="s">
        <v>813</v>
      </c>
      <c r="C7" s="100">
        <v>30</v>
      </c>
      <c r="D7" s="101"/>
      <c r="E7" s="102"/>
      <c r="F7" s="64"/>
      <c r="G7" s="91"/>
      <c r="H7" s="91"/>
      <c r="I7" s="64"/>
    </row>
    <row r="8" spans="2:15">
      <c r="B8" s="103" t="s">
        <v>814</v>
      </c>
      <c r="C8" s="64">
        <v>5</v>
      </c>
      <c r="D8" s="101"/>
      <c r="E8" s="102" t="s">
        <v>847</v>
      </c>
      <c r="F8" s="64"/>
      <c r="G8" s="122">
        <f>H6</f>
        <v>44654</v>
      </c>
      <c r="H8" s="122">
        <f>G8+1</f>
        <v>44655</v>
      </c>
      <c r="I8" s="64"/>
    </row>
    <row r="9" spans="2:15">
      <c r="B9" s="103" t="s">
        <v>815</v>
      </c>
      <c r="C9" s="64">
        <v>5</v>
      </c>
      <c r="D9" s="101"/>
      <c r="E9" s="102" t="s">
        <v>843</v>
      </c>
      <c r="F9" s="64"/>
      <c r="G9" s="122">
        <f t="shared" ref="G9:G14" si="0">H7</f>
        <v>0</v>
      </c>
      <c r="H9" s="122">
        <f t="shared" ref="H9:H30" si="1">G9+1</f>
        <v>1</v>
      </c>
      <c r="I9" s="64"/>
    </row>
    <row r="10" spans="2:15">
      <c r="B10" s="104" t="s">
        <v>816</v>
      </c>
      <c r="C10" s="64">
        <v>5</v>
      </c>
      <c r="D10" s="105"/>
      <c r="E10" s="106" t="s">
        <v>843</v>
      </c>
      <c r="F10" s="64"/>
      <c r="G10" s="122">
        <f t="shared" si="0"/>
        <v>44655</v>
      </c>
      <c r="H10" s="122">
        <f t="shared" si="1"/>
        <v>44656</v>
      </c>
      <c r="I10" s="64"/>
    </row>
    <row r="11" spans="2:15">
      <c r="B11" s="104" t="s">
        <v>817</v>
      </c>
      <c r="C11" s="64">
        <v>5</v>
      </c>
      <c r="D11" s="105"/>
      <c r="E11" s="106" t="s">
        <v>844</v>
      </c>
      <c r="F11" s="64"/>
      <c r="G11" s="122">
        <f t="shared" si="0"/>
        <v>1</v>
      </c>
      <c r="H11" s="122">
        <f t="shared" si="1"/>
        <v>2</v>
      </c>
      <c r="I11" s="64"/>
    </row>
    <row r="12" spans="2:15">
      <c r="B12" s="104" t="s">
        <v>818</v>
      </c>
      <c r="C12" s="64">
        <v>5</v>
      </c>
      <c r="D12" s="105"/>
      <c r="E12" s="106" t="s">
        <v>844</v>
      </c>
      <c r="F12" s="64"/>
      <c r="G12" s="122">
        <f t="shared" si="0"/>
        <v>44656</v>
      </c>
      <c r="H12" s="122">
        <f>G12+1</f>
        <v>44657</v>
      </c>
      <c r="I12" s="64"/>
    </row>
    <row r="13" spans="2:15">
      <c r="B13" s="104" t="s">
        <v>819</v>
      </c>
      <c r="C13" s="64">
        <v>3</v>
      </c>
      <c r="D13" s="105"/>
      <c r="E13" s="106" t="s">
        <v>844</v>
      </c>
      <c r="F13" s="64"/>
      <c r="G13" s="122">
        <f t="shared" si="0"/>
        <v>2</v>
      </c>
      <c r="H13" s="122">
        <f>G13+1</f>
        <v>3</v>
      </c>
      <c r="I13" s="64"/>
    </row>
    <row r="14" spans="2:15">
      <c r="B14" s="103" t="s">
        <v>820</v>
      </c>
      <c r="C14" s="64">
        <v>2</v>
      </c>
      <c r="D14" s="101"/>
      <c r="E14" s="102" t="s">
        <v>844</v>
      </c>
      <c r="F14" s="64"/>
      <c r="G14" s="122">
        <f t="shared" si="0"/>
        <v>44657</v>
      </c>
      <c r="H14" s="122">
        <f t="shared" si="1"/>
        <v>44658</v>
      </c>
      <c r="I14" s="64"/>
    </row>
    <row r="15" spans="2:15">
      <c r="B15" s="99" t="s">
        <v>821</v>
      </c>
      <c r="C15" s="100">
        <v>40</v>
      </c>
      <c r="D15" s="101"/>
      <c r="E15" s="102"/>
      <c r="F15" s="64"/>
      <c r="G15" s="91"/>
      <c r="H15" s="91"/>
      <c r="I15" s="64"/>
    </row>
    <row r="16" spans="2:15">
      <c r="B16" s="103" t="s">
        <v>822</v>
      </c>
      <c r="C16" s="64">
        <v>4</v>
      </c>
      <c r="D16" s="101"/>
      <c r="E16" s="102" t="s">
        <v>845</v>
      </c>
      <c r="F16" s="64"/>
      <c r="G16" s="122">
        <f>H14</f>
        <v>44658</v>
      </c>
      <c r="H16" s="122">
        <f t="shared" si="1"/>
        <v>44659</v>
      </c>
      <c r="I16" s="64"/>
    </row>
    <row r="17" spans="2:11">
      <c r="B17" s="103" t="s">
        <v>823</v>
      </c>
      <c r="C17" s="64">
        <v>4</v>
      </c>
      <c r="D17" s="101"/>
      <c r="E17" s="102" t="s">
        <v>843</v>
      </c>
      <c r="F17" s="64"/>
      <c r="G17" s="122">
        <f>H16</f>
        <v>44659</v>
      </c>
      <c r="H17" s="122">
        <f t="shared" si="1"/>
        <v>44660</v>
      </c>
      <c r="I17" s="64"/>
    </row>
    <row r="18" spans="2:11">
      <c r="B18" s="103" t="s">
        <v>824</v>
      </c>
      <c r="C18" s="64">
        <v>4</v>
      </c>
      <c r="D18" s="101"/>
      <c r="E18" s="102" t="s">
        <v>844</v>
      </c>
      <c r="F18" s="64"/>
      <c r="G18" s="122">
        <f t="shared" ref="G18:G26" si="2">H17</f>
        <v>44660</v>
      </c>
      <c r="H18" s="122">
        <f t="shared" si="1"/>
        <v>44661</v>
      </c>
      <c r="I18" s="64"/>
    </row>
    <row r="19" spans="2:11">
      <c r="B19" s="103" t="s">
        <v>825</v>
      </c>
      <c r="C19" s="64">
        <v>4</v>
      </c>
      <c r="D19" s="101"/>
      <c r="E19" s="102" t="s">
        <v>843</v>
      </c>
      <c r="F19" s="64"/>
      <c r="G19" s="122">
        <f t="shared" si="2"/>
        <v>44661</v>
      </c>
      <c r="H19" s="122">
        <f t="shared" si="1"/>
        <v>44662</v>
      </c>
      <c r="I19" s="64"/>
    </row>
    <row r="20" spans="2:11">
      <c r="B20" s="104" t="s">
        <v>826</v>
      </c>
      <c r="C20" s="64">
        <v>4</v>
      </c>
      <c r="D20" s="105"/>
      <c r="E20" s="106" t="s">
        <v>844</v>
      </c>
      <c r="F20" s="64"/>
      <c r="G20" s="122">
        <f t="shared" si="2"/>
        <v>44662</v>
      </c>
      <c r="H20" s="122">
        <f t="shared" si="1"/>
        <v>44663</v>
      </c>
      <c r="I20" s="64"/>
    </row>
    <row r="21" spans="2:11">
      <c r="B21" s="104" t="s">
        <v>827</v>
      </c>
      <c r="C21" s="64">
        <v>4</v>
      </c>
      <c r="D21" s="105"/>
      <c r="E21" s="106" t="s">
        <v>843</v>
      </c>
      <c r="F21" s="64"/>
      <c r="G21" s="122">
        <f t="shared" si="2"/>
        <v>44663</v>
      </c>
      <c r="H21" s="122">
        <f t="shared" si="1"/>
        <v>44664</v>
      </c>
      <c r="I21" s="64"/>
    </row>
    <row r="22" spans="2:11">
      <c r="B22" s="104" t="s">
        <v>828</v>
      </c>
      <c r="C22" s="64">
        <v>4</v>
      </c>
      <c r="D22" s="105"/>
      <c r="E22" s="106" t="s">
        <v>843</v>
      </c>
      <c r="F22" s="64"/>
      <c r="G22" s="122">
        <f t="shared" si="2"/>
        <v>44664</v>
      </c>
      <c r="H22" s="122">
        <f t="shared" si="1"/>
        <v>44665</v>
      </c>
      <c r="I22" s="64"/>
    </row>
    <row r="23" spans="2:11">
      <c r="B23" s="104" t="s">
        <v>829</v>
      </c>
      <c r="C23" s="64">
        <v>4</v>
      </c>
      <c r="D23" s="105"/>
      <c r="E23" s="106" t="s">
        <v>844</v>
      </c>
      <c r="F23" s="64"/>
      <c r="G23" s="122">
        <f t="shared" si="2"/>
        <v>44665</v>
      </c>
      <c r="H23" s="122">
        <f t="shared" si="1"/>
        <v>44666</v>
      </c>
      <c r="I23" s="64"/>
    </row>
    <row r="24" spans="2:11">
      <c r="B24" s="104" t="s">
        <v>830</v>
      </c>
      <c r="C24" s="64">
        <v>4</v>
      </c>
      <c r="D24" s="105"/>
      <c r="E24" s="106" t="s">
        <v>844</v>
      </c>
      <c r="F24" s="64"/>
      <c r="G24" s="122">
        <f t="shared" si="2"/>
        <v>44666</v>
      </c>
      <c r="H24" s="122">
        <f t="shared" si="1"/>
        <v>44667</v>
      </c>
      <c r="I24" s="64"/>
      <c r="K24" t="s">
        <v>1796</v>
      </c>
    </row>
    <row r="25" spans="2:11">
      <c r="B25" s="103" t="s">
        <v>831</v>
      </c>
      <c r="C25" s="64">
        <v>2</v>
      </c>
      <c r="D25" s="101"/>
      <c r="E25" s="102" t="s">
        <v>846</v>
      </c>
      <c r="F25" s="64"/>
      <c r="G25" s="122">
        <f t="shared" si="2"/>
        <v>44667</v>
      </c>
      <c r="H25" s="122">
        <f t="shared" si="1"/>
        <v>44668</v>
      </c>
      <c r="I25" s="64"/>
    </row>
    <row r="26" spans="2:11">
      <c r="B26" s="103" t="s">
        <v>832</v>
      </c>
      <c r="C26" s="64">
        <v>2</v>
      </c>
      <c r="D26" s="101">
        <v>1</v>
      </c>
      <c r="E26" s="102" t="s">
        <v>841</v>
      </c>
      <c r="F26" s="64"/>
      <c r="G26" s="122">
        <f t="shared" si="2"/>
        <v>44668</v>
      </c>
      <c r="H26" s="122">
        <f t="shared" si="1"/>
        <v>44669</v>
      </c>
      <c r="I26" s="64"/>
    </row>
    <row r="27" spans="2:11">
      <c r="B27" s="99" t="s">
        <v>833</v>
      </c>
      <c r="C27" s="100">
        <v>10</v>
      </c>
      <c r="D27" s="101"/>
      <c r="E27" s="102"/>
      <c r="F27" s="64"/>
      <c r="G27" s="91"/>
      <c r="H27" s="91"/>
      <c r="I27" s="64"/>
    </row>
    <row r="28" spans="2:11">
      <c r="B28" s="103" t="s">
        <v>834</v>
      </c>
      <c r="C28" s="64">
        <v>5</v>
      </c>
      <c r="D28" s="101">
        <v>1</v>
      </c>
      <c r="E28" s="102" t="s">
        <v>841</v>
      </c>
      <c r="F28" s="64"/>
      <c r="G28" s="123">
        <f>H26</f>
        <v>44669</v>
      </c>
      <c r="H28" s="122">
        <f t="shared" si="1"/>
        <v>44670</v>
      </c>
      <c r="I28" s="64"/>
    </row>
    <row r="29" spans="2:11">
      <c r="B29" s="103" t="s">
        <v>836</v>
      </c>
      <c r="C29" s="64">
        <v>3</v>
      </c>
      <c r="D29" s="107">
        <v>1</v>
      </c>
      <c r="E29" s="65" t="s">
        <v>842</v>
      </c>
      <c r="F29" s="63"/>
      <c r="G29" s="123">
        <f>H27</f>
        <v>0</v>
      </c>
      <c r="H29" s="122">
        <f>G29+1</f>
        <v>1</v>
      </c>
      <c r="I29" s="63"/>
    </row>
    <row r="30" spans="2:11" ht="16.5" thickBot="1">
      <c r="B30" s="108" t="s">
        <v>835</v>
      </c>
      <c r="C30" s="68">
        <v>2</v>
      </c>
      <c r="D30" s="109">
        <v>1</v>
      </c>
      <c r="E30" s="110" t="s">
        <v>842</v>
      </c>
      <c r="F30" s="64"/>
      <c r="G30" s="123">
        <f t="shared" ref="G30" si="3">H28</f>
        <v>44670</v>
      </c>
      <c r="H30" s="122">
        <f t="shared" si="1"/>
        <v>44671</v>
      </c>
      <c r="I30" s="64"/>
    </row>
    <row r="33" spans="7:7">
      <c r="G33" t="s">
        <v>1028</v>
      </c>
    </row>
  </sheetData>
  <mergeCells count="6">
    <mergeCell ref="G2:H2"/>
    <mergeCell ref="J2:K2"/>
    <mergeCell ref="B1:E1"/>
    <mergeCell ref="F2:F3"/>
    <mergeCell ref="I2:I3"/>
    <mergeCell ref="F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A922-F7B3-5E4A-B696-413DA5E2B4D1}">
  <dimension ref="B1:Q33"/>
  <sheetViews>
    <sheetView workbookViewId="0">
      <selection activeCell="E20" sqref="E20"/>
    </sheetView>
  </sheetViews>
  <sheetFormatPr defaultColWidth="11" defaultRowHeight="15.75"/>
  <cols>
    <col min="2" max="2" width="46.625" bestFit="1" customWidth="1"/>
    <col min="6" max="6" width="13.875" hidden="1" customWidth="1"/>
    <col min="7" max="7" width="19.375" hidden="1" customWidth="1"/>
    <col min="8" max="8" width="18.625" hidden="1" customWidth="1"/>
    <col min="9" max="9" width="9" customWidth="1"/>
    <col min="10" max="10" width="8.375" customWidth="1"/>
    <col min="11" max="11" width="9.125" customWidth="1"/>
    <col min="12" max="12" width="15.625" customWidth="1"/>
    <col min="13" max="13" width="15.375" customWidth="1"/>
  </cols>
  <sheetData>
    <row r="1" spans="2:17" ht="16.5" thickBot="1">
      <c r="B1" s="160" t="s">
        <v>1022</v>
      </c>
      <c r="C1" s="160"/>
      <c r="D1" s="160"/>
      <c r="E1" s="160"/>
      <c r="F1" s="163" t="s">
        <v>1023</v>
      </c>
      <c r="G1" s="163"/>
      <c r="H1" s="163"/>
      <c r="I1" s="163"/>
      <c r="J1" s="163"/>
      <c r="K1" s="163"/>
      <c r="L1" s="163"/>
      <c r="M1" s="163"/>
    </row>
    <row r="2" spans="2:17">
      <c r="B2" s="95"/>
      <c r="C2" s="73"/>
      <c r="D2" s="73"/>
      <c r="E2" s="74"/>
      <c r="F2" s="161" t="s">
        <v>1024</v>
      </c>
      <c r="G2" s="158" t="s">
        <v>1020</v>
      </c>
      <c r="H2" s="158"/>
      <c r="I2" s="162" t="s">
        <v>1036</v>
      </c>
      <c r="J2" s="162"/>
      <c r="K2" s="162"/>
      <c r="L2" s="159" t="s">
        <v>1021</v>
      </c>
      <c r="M2" s="159"/>
      <c r="P2" t="s">
        <v>1018</v>
      </c>
      <c r="Q2" t="s">
        <v>795</v>
      </c>
    </row>
    <row r="3" spans="2:17">
      <c r="B3" s="96" t="s">
        <v>837</v>
      </c>
      <c r="C3" s="97" t="s">
        <v>838</v>
      </c>
      <c r="D3" s="97" t="s">
        <v>1035</v>
      </c>
      <c r="E3" s="98" t="s">
        <v>840</v>
      </c>
      <c r="F3" s="161"/>
      <c r="G3" s="111" t="s">
        <v>939</v>
      </c>
      <c r="H3" s="111" t="s">
        <v>230</v>
      </c>
      <c r="I3" s="111" t="s">
        <v>839</v>
      </c>
      <c r="J3" s="111" t="s">
        <v>1037</v>
      </c>
      <c r="K3" s="119" t="s">
        <v>1038</v>
      </c>
      <c r="L3" s="45" t="s">
        <v>939</v>
      </c>
      <c r="M3" s="45" t="s">
        <v>230</v>
      </c>
    </row>
    <row r="4" spans="2:17">
      <c r="B4" s="99" t="s">
        <v>810</v>
      </c>
      <c r="C4" s="100">
        <v>20</v>
      </c>
      <c r="D4" s="101"/>
      <c r="E4" s="102"/>
      <c r="F4" s="64"/>
      <c r="K4" s="64"/>
    </row>
    <row r="5" spans="2:17">
      <c r="B5" s="103" t="s">
        <v>811</v>
      </c>
      <c r="C5" s="64">
        <v>10</v>
      </c>
      <c r="D5" s="101">
        <v>1</v>
      </c>
      <c r="E5" s="102" t="s">
        <v>841</v>
      </c>
      <c r="F5" s="112" t="s">
        <v>1025</v>
      </c>
      <c r="G5" s="113" t="s">
        <v>1026</v>
      </c>
      <c r="H5" s="114"/>
      <c r="I5" s="114"/>
      <c r="J5" s="114"/>
      <c r="K5" s="112" t="s">
        <v>1025</v>
      </c>
    </row>
    <row r="6" spans="2:17">
      <c r="B6" s="103" t="s">
        <v>812</v>
      </c>
      <c r="C6" s="64">
        <v>10</v>
      </c>
      <c r="D6" s="101">
        <v>1</v>
      </c>
      <c r="E6" s="102" t="s">
        <v>842</v>
      </c>
      <c r="F6" s="64"/>
      <c r="G6" s="114"/>
      <c r="H6" s="114"/>
      <c r="I6" s="114"/>
      <c r="J6" s="114"/>
      <c r="K6" s="64"/>
    </row>
    <row r="7" spans="2:17">
      <c r="B7" s="99" t="s">
        <v>813</v>
      </c>
      <c r="C7" s="100">
        <v>30</v>
      </c>
      <c r="D7" s="101"/>
      <c r="E7" s="102"/>
      <c r="F7" s="64"/>
      <c r="G7" s="91"/>
      <c r="H7" s="91"/>
      <c r="I7" s="91"/>
      <c r="J7" s="91"/>
      <c r="K7" s="64"/>
    </row>
    <row r="8" spans="2:17">
      <c r="B8" s="103" t="s">
        <v>814</v>
      </c>
      <c r="C8" s="64">
        <v>5</v>
      </c>
      <c r="D8" s="101"/>
      <c r="E8" s="102" t="s">
        <v>847</v>
      </c>
      <c r="F8" s="64"/>
      <c r="G8" s="114"/>
      <c r="H8" s="114"/>
      <c r="I8" s="114"/>
      <c r="J8" s="114"/>
      <c r="K8" s="64"/>
    </row>
    <row r="9" spans="2:17">
      <c r="B9" s="103" t="s">
        <v>815</v>
      </c>
      <c r="C9" s="64">
        <v>5</v>
      </c>
      <c r="D9" s="101"/>
      <c r="E9" s="102" t="s">
        <v>843</v>
      </c>
      <c r="F9" s="64"/>
      <c r="G9" s="114"/>
      <c r="H9" s="114"/>
      <c r="I9" s="114"/>
      <c r="J9" s="114"/>
      <c r="K9" s="64"/>
    </row>
    <row r="10" spans="2:17">
      <c r="B10" s="104" t="s">
        <v>816</v>
      </c>
      <c r="C10" s="64">
        <v>5</v>
      </c>
      <c r="D10" s="105"/>
      <c r="E10" s="106" t="s">
        <v>843</v>
      </c>
      <c r="F10" s="64"/>
      <c r="G10" s="114"/>
      <c r="H10" s="114"/>
      <c r="I10" s="114"/>
      <c r="J10" s="114"/>
      <c r="K10" s="64"/>
    </row>
    <row r="11" spans="2:17">
      <c r="B11" s="104" t="s">
        <v>817</v>
      </c>
      <c r="C11" s="64">
        <v>5</v>
      </c>
      <c r="D11" s="105"/>
      <c r="E11" s="106" t="s">
        <v>844</v>
      </c>
      <c r="F11" s="64"/>
      <c r="G11" s="114"/>
      <c r="H11" s="114"/>
      <c r="I11" s="114"/>
      <c r="J11" s="114"/>
      <c r="K11" s="64"/>
    </row>
    <row r="12" spans="2:17">
      <c r="B12" s="104" t="s">
        <v>818</v>
      </c>
      <c r="C12" s="64">
        <v>5</v>
      </c>
      <c r="D12" s="105"/>
      <c r="E12" s="106" t="s">
        <v>844</v>
      </c>
      <c r="F12" s="64"/>
      <c r="G12" s="114"/>
      <c r="H12" s="114"/>
      <c r="I12" s="114"/>
      <c r="J12" s="114"/>
      <c r="K12" s="64"/>
    </row>
    <row r="13" spans="2:17">
      <c r="B13" s="104" t="s">
        <v>819</v>
      </c>
      <c r="C13" s="64">
        <v>3</v>
      </c>
      <c r="D13" s="105"/>
      <c r="E13" s="106" t="s">
        <v>844</v>
      </c>
      <c r="F13" s="64"/>
      <c r="G13" s="114"/>
      <c r="H13" s="114"/>
      <c r="I13" s="114"/>
      <c r="J13" s="114"/>
      <c r="K13" s="64"/>
    </row>
    <row r="14" spans="2:17">
      <c r="B14" s="103" t="s">
        <v>820</v>
      </c>
      <c r="C14" s="64">
        <v>2</v>
      </c>
      <c r="D14" s="101"/>
      <c r="E14" s="102" t="s">
        <v>844</v>
      </c>
      <c r="F14" s="64"/>
      <c r="G14" s="114"/>
      <c r="H14" s="115"/>
      <c r="I14" s="115"/>
      <c r="J14" s="115"/>
      <c r="K14" s="64"/>
    </row>
    <row r="15" spans="2:17">
      <c r="B15" s="99" t="s">
        <v>821</v>
      </c>
      <c r="C15" s="100">
        <v>40</v>
      </c>
      <c r="D15" s="101"/>
      <c r="E15" s="102"/>
      <c r="F15" s="64"/>
      <c r="G15" s="91"/>
      <c r="H15" s="91"/>
      <c r="I15" s="91"/>
      <c r="J15" s="91"/>
      <c r="K15" s="64"/>
    </row>
    <row r="16" spans="2:17">
      <c r="B16" s="103" t="s">
        <v>822</v>
      </c>
      <c r="C16" s="64">
        <v>4</v>
      </c>
      <c r="D16" s="101"/>
      <c r="E16" s="102" t="s">
        <v>845</v>
      </c>
      <c r="F16" s="64"/>
      <c r="G16" s="114"/>
      <c r="H16" s="114"/>
      <c r="I16" s="114"/>
      <c r="J16" s="114"/>
      <c r="K16" s="64"/>
    </row>
    <row r="17" spans="2:12">
      <c r="B17" s="103" t="s">
        <v>823</v>
      </c>
      <c r="C17" s="64">
        <v>4</v>
      </c>
      <c r="D17" s="101"/>
      <c r="E17" s="102" t="s">
        <v>843</v>
      </c>
      <c r="F17" s="64"/>
      <c r="G17" s="114"/>
      <c r="H17" s="114"/>
      <c r="I17" s="114"/>
      <c r="J17" s="114"/>
      <c r="K17" s="64"/>
    </row>
    <row r="18" spans="2:12">
      <c r="B18" s="103" t="s">
        <v>824</v>
      </c>
      <c r="C18" s="64">
        <v>4</v>
      </c>
      <c r="D18" s="101"/>
      <c r="E18" s="102" t="s">
        <v>844</v>
      </c>
      <c r="F18" s="64"/>
      <c r="G18" s="114"/>
      <c r="H18" s="114"/>
      <c r="I18" s="114"/>
      <c r="J18" s="114"/>
      <c r="K18" s="64"/>
    </row>
    <row r="19" spans="2:12">
      <c r="B19" s="103" t="s">
        <v>825</v>
      </c>
      <c r="C19" s="64">
        <v>4</v>
      </c>
      <c r="D19" s="101"/>
      <c r="E19" s="102" t="s">
        <v>843</v>
      </c>
      <c r="F19" s="64"/>
      <c r="G19" s="114"/>
      <c r="H19" s="114"/>
      <c r="I19" s="114"/>
      <c r="J19" s="114"/>
      <c r="K19" s="64"/>
    </row>
    <row r="20" spans="2:12">
      <c r="B20" s="104" t="s">
        <v>826</v>
      </c>
      <c r="C20" s="64">
        <v>4</v>
      </c>
      <c r="D20" s="105">
        <v>10</v>
      </c>
      <c r="E20" s="106" t="s">
        <v>844</v>
      </c>
      <c r="F20" s="64"/>
      <c r="G20" s="114"/>
      <c r="H20" s="114"/>
      <c r="I20" s="114">
        <v>5</v>
      </c>
      <c r="J20" s="120">
        <f>I20/D20</f>
        <v>0.5</v>
      </c>
      <c r="K20" s="64"/>
      <c r="L20" s="11">
        <v>44658</v>
      </c>
    </row>
    <row r="21" spans="2:12">
      <c r="B21" s="104" t="s">
        <v>827</v>
      </c>
      <c r="C21" s="64">
        <v>4</v>
      </c>
      <c r="D21" s="105"/>
      <c r="E21" s="106" t="s">
        <v>843</v>
      </c>
      <c r="F21" s="64"/>
      <c r="G21" s="114"/>
      <c r="H21" s="114"/>
      <c r="I21" s="114"/>
      <c r="J21" s="114"/>
      <c r="K21" s="64"/>
    </row>
    <row r="22" spans="2:12">
      <c r="B22" s="104" t="s">
        <v>828</v>
      </c>
      <c r="C22" s="64">
        <v>4</v>
      </c>
      <c r="D22" s="105"/>
      <c r="E22" s="106" t="s">
        <v>843</v>
      </c>
      <c r="F22" s="64"/>
      <c r="G22" s="114"/>
      <c r="H22" s="114"/>
      <c r="I22" s="114"/>
      <c r="J22" s="114"/>
      <c r="K22" s="64"/>
    </row>
    <row r="23" spans="2:12">
      <c r="B23" s="104" t="s">
        <v>829</v>
      </c>
      <c r="C23" s="64">
        <v>4</v>
      </c>
      <c r="D23" s="105"/>
      <c r="E23" s="106" t="s">
        <v>844</v>
      </c>
      <c r="F23" s="64"/>
      <c r="G23" s="114"/>
      <c r="H23" s="114"/>
      <c r="I23" s="114"/>
      <c r="J23" s="114"/>
      <c r="K23" s="64"/>
    </row>
    <row r="24" spans="2:12">
      <c r="B24" s="104" t="s">
        <v>830</v>
      </c>
      <c r="C24" s="64">
        <v>4</v>
      </c>
      <c r="D24" s="105"/>
      <c r="E24" s="106" t="s">
        <v>844</v>
      </c>
      <c r="F24" s="64"/>
      <c r="G24" s="114"/>
      <c r="H24" s="114"/>
      <c r="I24" s="114"/>
      <c r="J24" s="114"/>
      <c r="K24" s="64"/>
    </row>
    <row r="25" spans="2:12">
      <c r="B25" s="103" t="s">
        <v>831</v>
      </c>
      <c r="C25" s="64">
        <v>2</v>
      </c>
      <c r="D25" s="101"/>
      <c r="E25" s="102" t="s">
        <v>846</v>
      </c>
      <c r="F25" s="64"/>
      <c r="G25" s="114"/>
      <c r="H25" s="115"/>
      <c r="I25" s="115"/>
      <c r="J25" s="115"/>
      <c r="K25" s="64"/>
    </row>
    <row r="26" spans="2:12">
      <c r="B26" s="103" t="s">
        <v>832</v>
      </c>
      <c r="C26" s="64">
        <v>2</v>
      </c>
      <c r="D26" s="101">
        <v>1</v>
      </c>
      <c r="E26" s="102" t="s">
        <v>841</v>
      </c>
      <c r="F26" s="64"/>
      <c r="G26" s="114"/>
      <c r="H26" s="115"/>
      <c r="I26" s="115"/>
      <c r="J26" s="115"/>
      <c r="K26" s="64"/>
    </row>
    <row r="27" spans="2:12">
      <c r="B27" s="99" t="s">
        <v>833</v>
      </c>
      <c r="C27" s="100">
        <v>10</v>
      </c>
      <c r="D27" s="101"/>
      <c r="E27" s="102"/>
      <c r="F27" s="64"/>
      <c r="G27" s="91"/>
      <c r="H27" s="91"/>
      <c r="I27" s="91"/>
      <c r="J27" s="91"/>
      <c r="K27" s="64"/>
    </row>
    <row r="28" spans="2:12">
      <c r="B28" s="103" t="s">
        <v>834</v>
      </c>
      <c r="C28" s="64">
        <v>5</v>
      </c>
      <c r="D28" s="101">
        <v>1</v>
      </c>
      <c r="E28" s="102" t="s">
        <v>841</v>
      </c>
      <c r="F28" s="64"/>
      <c r="G28" s="115"/>
      <c r="H28" s="115"/>
      <c r="I28" s="115"/>
      <c r="J28" s="115"/>
      <c r="K28" s="64"/>
    </row>
    <row r="29" spans="2:12">
      <c r="B29" s="103" t="s">
        <v>836</v>
      </c>
      <c r="C29" s="64">
        <v>3</v>
      </c>
      <c r="D29" s="107">
        <v>1</v>
      </c>
      <c r="E29" s="65" t="s">
        <v>842</v>
      </c>
      <c r="F29" s="63"/>
      <c r="G29" s="115"/>
      <c r="H29" s="115"/>
      <c r="I29" s="115"/>
      <c r="J29" s="115"/>
      <c r="K29" s="63"/>
    </row>
    <row r="30" spans="2:12" ht="16.5" thickBot="1">
      <c r="B30" s="108" t="s">
        <v>835</v>
      </c>
      <c r="C30" s="68">
        <v>2</v>
      </c>
      <c r="D30" s="109">
        <v>1</v>
      </c>
      <c r="E30" s="110" t="s">
        <v>842</v>
      </c>
      <c r="F30" s="64"/>
      <c r="G30" s="115"/>
      <c r="H30" s="113" t="s">
        <v>1027</v>
      </c>
      <c r="I30" s="113"/>
      <c r="J30" s="113"/>
      <c r="K30" s="64"/>
    </row>
    <row r="33" spans="7:7">
      <c r="G33" t="s">
        <v>1028</v>
      </c>
    </row>
  </sheetData>
  <mergeCells count="6">
    <mergeCell ref="B1:E1"/>
    <mergeCell ref="F1:M1"/>
    <mergeCell ref="F2:F3"/>
    <mergeCell ref="G2:H2"/>
    <mergeCell ref="L2:M2"/>
    <mergeCell ref="I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1C5F-1565-3146-A99A-FA1E1139B81C}">
  <dimension ref="A1"/>
  <sheetViews>
    <sheetView topLeftCell="C7" zoomScale="115" zoomScaleNormal="115" workbookViewId="0">
      <selection activeCell="G8" sqref="G8"/>
    </sheetView>
  </sheetViews>
  <sheetFormatPr defaultColWidth="11"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TABEL PLANNING</vt:lpstr>
      <vt:lpstr>Tabel Reporting SAP</vt:lpstr>
      <vt:lpstr>Tabel Planning (fix)</vt:lpstr>
      <vt:lpstr>LIST</vt:lpstr>
      <vt:lpstr>03. VIEW SUPERVISI</vt:lpstr>
      <vt:lpstr>01. VIEW PLANNING + ASSIGN WASP</vt:lpstr>
      <vt:lpstr>02. PENGISIAN PROJECT BASELINE</vt:lpstr>
      <vt:lpstr>02. PENGISIAN ACTUAL</vt:lpstr>
      <vt:lpstr>Sheet1</vt:lpstr>
      <vt:lpstr>Perhitungan performansi</vt:lpstr>
      <vt:lpstr>LIST ACTIVITY</vt:lpstr>
      <vt:lpstr>TABEL SUPERVISI</vt:lpstr>
      <vt:lpstr>CONTOH VIEW REPORT</vt:lpstr>
      <vt:lpstr>User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shintya.puspita30@gmail.com</dc:creator>
  <cp:lastModifiedBy>AlmeeraShanum</cp:lastModifiedBy>
  <dcterms:created xsi:type="dcterms:W3CDTF">2021-06-02T00:50:15Z</dcterms:created>
  <dcterms:modified xsi:type="dcterms:W3CDTF">2022-04-30T16:16:25Z</dcterms:modified>
</cp:coreProperties>
</file>