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LUAR\FLASCH TELKOM\TEMPLATE EXCEL APP\"/>
    </mc:Choice>
  </mc:AlternateContent>
  <xr:revisionPtr revIDLastSave="0" documentId="13_ncr:1_{D591B0C0-D186-41DA-8FF9-0214CA45CC71}" xr6:coauthVersionLast="36" xr6:coauthVersionMax="36" xr10:uidLastSave="{00000000-0000-0000-0000-000000000000}"/>
  <bookViews>
    <workbookView xWindow="2790" yWindow="0" windowWidth="27405" windowHeight="12810" xr2:uid="{1A06578F-E597-4825-BC62-0F61CC9361C7}"/>
  </bookViews>
  <sheets>
    <sheet name="main-sheet" sheetId="1" r:id="rId1"/>
    <sheet name="data-support" sheetId="2" r:id="rId2"/>
  </sheets>
  <definedNames>
    <definedName name="_xlnm._FilterDatabase" localSheetId="0" hidden="1">'main-sheet'!$A$3:$AV$3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4" i="1" l="1"/>
  <c r="AM14" i="1"/>
  <c r="AN13" i="1"/>
  <c r="AM13" i="1"/>
  <c r="AM12" i="1"/>
  <c r="AM11" i="1"/>
  <c r="AD11" i="1"/>
  <c r="AU11" i="1" s="1"/>
  <c r="U11" i="1"/>
  <c r="T11" i="1"/>
  <c r="AM10" i="1"/>
  <c r="AD10" i="1"/>
  <c r="AU10" i="1" s="1"/>
  <c r="U10" i="1"/>
  <c r="T10" i="1"/>
  <c r="AM9" i="1"/>
  <c r="AD9" i="1"/>
  <c r="AU9" i="1" s="1"/>
  <c r="U9" i="1"/>
  <c r="T9" i="1"/>
  <c r="AN8" i="1"/>
  <c r="AM8" i="1"/>
  <c r="AD8" i="1"/>
  <c r="AU8" i="1" s="1"/>
  <c r="U8" i="1"/>
  <c r="T8" i="1"/>
  <c r="AN7" i="1"/>
  <c r="AM7" i="1"/>
  <c r="AN6" i="1"/>
  <c r="AM6" i="1"/>
  <c r="AN5" i="1"/>
  <c r="AM5" i="1"/>
  <c r="AN10" i="1" l="1"/>
  <c r="AN12" i="1"/>
  <c r="AN9" i="1"/>
  <c r="AN11" i="1"/>
</calcChain>
</file>

<file path=xl/sharedStrings.xml><?xml version="1.0" encoding="utf-8"?>
<sst xmlns="http://schemas.openxmlformats.org/spreadsheetml/2006/main" count="260" uniqueCount="135">
  <si>
    <t>NO</t>
  </si>
  <si>
    <t>TIPE PROJECT</t>
  </si>
  <si>
    <t>TEMATIK</t>
  </si>
  <si>
    <t>NDE PERMINTAAN</t>
  </si>
  <si>
    <t>PERIHAL NDE</t>
  </si>
  <si>
    <t>TGL NDE</t>
  </si>
  <si>
    <t>NILAI PERMINTAAN</t>
  </si>
  <si>
    <t>WITEL</t>
  </si>
  <si>
    <t>STO</t>
  </si>
  <si>
    <t>LOP / SITE ID</t>
  </si>
  <si>
    <t>FEEDER KU</t>
  </si>
  <si>
    <t>FEEDER KT</t>
  </si>
  <si>
    <t>DISTRIBUSI KU</t>
  </si>
  <si>
    <t>DISTRIBUSI KT</t>
  </si>
  <si>
    <t>ODP</t>
  </si>
  <si>
    <t>CATUAN</t>
  </si>
  <si>
    <t>ODC</t>
  </si>
  <si>
    <t>PAJANG FEEDER</t>
  </si>
  <si>
    <t>PAJANG DIST</t>
  </si>
  <si>
    <t>TIANG BARU</t>
  </si>
  <si>
    <t>JARAK KE STO</t>
  </si>
  <si>
    <t>JUMLAH HOME PASS</t>
  </si>
  <si>
    <t>RAB SURVEY</t>
  </si>
  <si>
    <t>NILAI CAPEX PER PORT</t>
  </si>
  <si>
    <t>MITRA</t>
  </si>
  <si>
    <t>KAP.12</t>
  </si>
  <si>
    <t>KAP.24</t>
  </si>
  <si>
    <t>KAP.48</t>
  </si>
  <si>
    <t>KAP.96</t>
  </si>
  <si>
    <t>KAP.144</t>
  </si>
  <si>
    <t>KAP.288</t>
  </si>
  <si>
    <t>KAP.24 SCPT</t>
  </si>
  <si>
    <t>KAP.12 SCPT</t>
  </si>
  <si>
    <t>KAP.8 SCPT</t>
  </si>
  <si>
    <t>ODP-8</t>
  </si>
  <si>
    <t>ODP-16</t>
  </si>
  <si>
    <t>SPL 1:8</t>
  </si>
  <si>
    <t>SPL 1:16</t>
  </si>
  <si>
    <t>PORT</t>
  </si>
  <si>
    <t>JENIS</t>
  </si>
  <si>
    <t>NAMA</t>
  </si>
  <si>
    <t>ODC 48</t>
  </si>
  <si>
    <t>ODC 96</t>
  </si>
  <si>
    <t>ODC 144</t>
  </si>
  <si>
    <t>ODC 288</t>
  </si>
  <si>
    <t>ODC 576</t>
  </si>
  <si>
    <t>Total ODC</t>
  </si>
  <si>
    <t>MATERIAL</t>
  </si>
  <si>
    <t>JASA</t>
  </si>
  <si>
    <t>TOTAL</t>
  </si>
  <si>
    <t>dropdown : PT3, PT2, NODE-B, OLO, HEM, ISP</t>
  </si>
  <si>
    <t>VARCHAR BIASA AJA</t>
  </si>
  <si>
    <t>DATE</t>
  </si>
  <si>
    <t>ANGKA</t>
  </si>
  <si>
    <t>INT</t>
  </si>
  <si>
    <t>VARCHAR</t>
  </si>
  <si>
    <t>PT3</t>
  </si>
  <si>
    <t>FTTH 2022</t>
  </si>
  <si>
    <t>-</t>
  </si>
  <si>
    <t>MAKASSAR</t>
  </si>
  <si>
    <t>PT. AKBAR BERSAUDARA GRUP</t>
  </si>
  <si>
    <t>SULSELBAR</t>
  </si>
  <si>
    <t>PINRANG</t>
  </si>
  <si>
    <t>R7 PRE PIN PT3 NEW DS 4 ODC-PIN-FAN</t>
  </si>
  <si>
    <t>ODC-PIN-FAN</t>
  </si>
  <si>
    <t>PT. BAGAMAS PRIMA TEKNIK</t>
  </si>
  <si>
    <t>R7 PRE PIN PT3 PADANG LAMPE</t>
  </si>
  <si>
    <t>NEW MINI OLT MALLONGI-LONGI</t>
  </si>
  <si>
    <t>PANGKEP</t>
  </si>
  <si>
    <t>R7 MKS PKN PT3 POROS SAPANANG DSK</t>
  </si>
  <si>
    <t>ODC-PKN-FAH</t>
  </si>
  <si>
    <t>HEM</t>
  </si>
  <si>
    <t>HEM 2022</t>
  </si>
  <si>
    <t>C.Tel.80/LG 000/R7W-7D100000/2022</t>
  </si>
  <si>
    <t>Laporan Justifikasi Capex HEM PT3,PT2 dan PT2 Plus 4 LOP Area Witel Sulselbar</t>
  </si>
  <si>
    <t>11 Maret 2022</t>
  </si>
  <si>
    <t>SOROAKO</t>
  </si>
  <si>
    <t>R7 PRE SRK HEM BPP_RUJAB CAMAT WASUPONDA</t>
  </si>
  <si>
    <t>R7 PRE SRK HEM BPP TOWUTI</t>
  </si>
  <si>
    <t>MASAMBA</t>
  </si>
  <si>
    <t>R7 PRE MAS HEM BPP MANGKUTANA</t>
  </si>
  <si>
    <t>R7 PRE MAS HEM PKM_RUJAB CAMAT BURAU</t>
  </si>
  <si>
    <t>JENEPONTO</t>
  </si>
  <si>
    <t>R7 MKS JNP PT3 TAROWANG</t>
  </si>
  <si>
    <t>ODC-JNP-FAF</t>
  </si>
  <si>
    <t>PT. BAKTI SARANA PRATAMA</t>
  </si>
  <si>
    <t>SENGKANG</t>
  </si>
  <si>
    <t>R7 PRE SKG PT3 ODC-SKG-FRB (2022)</t>
  </si>
  <si>
    <t>ODC-SKG-FRB</t>
  </si>
  <si>
    <t>PT. CELEBES ANDHIKA PRATAMA</t>
  </si>
  <si>
    <t>SULTRA</t>
  </si>
  <si>
    <t>PT. INNANDA INDAH</t>
  </si>
  <si>
    <t>PT. LAMUNA INDOTIMUR</t>
  </si>
  <si>
    <t>PT. MITRA CIPTA SARANA</t>
  </si>
  <si>
    <t>SULTENG</t>
  </si>
  <si>
    <t>PT. MITRATAMA ENERGI SELEBES</t>
  </si>
  <si>
    <t>GORONTALO</t>
  </si>
  <si>
    <t>PT. MAPPADECENG JAYA LESTARI</t>
  </si>
  <si>
    <t>CV. MANDOR KAWAT</t>
  </si>
  <si>
    <t>PT. PAPUA MITRA PERKASA</t>
  </si>
  <si>
    <t>PT. TELKOM AKSES</t>
  </si>
  <si>
    <t>PAPUA</t>
  </si>
  <si>
    <t>SULUTMALUT</t>
  </si>
  <si>
    <t>PAPUA BARAT</t>
  </si>
  <si>
    <t>MALUKU</t>
  </si>
  <si>
    <t>PT2</t>
  </si>
  <si>
    <t>PT. SOLUSI AKSES MANDIRI</t>
  </si>
  <si>
    <t>PT. SANDHY PUTRA MAKMUR</t>
  </si>
  <si>
    <t>PT. TRANSDATA SATKOMINDO</t>
  </si>
  <si>
    <t>PT. TECHNOLOGY KARYA MANDIRI</t>
  </si>
  <si>
    <t>PT. WENANG PERKASA ABADI</t>
  </si>
  <si>
    <t>PT. TOPARENGNGE SINAR PELALI</t>
  </si>
  <si>
    <t>PT. JARING MAS PRATAMA</t>
  </si>
  <si>
    <t>PT. INATEL NUSANTARA</t>
  </si>
  <si>
    <t>PT. FAJAR MITRA PERSADA</t>
  </si>
  <si>
    <t>PT. TRIPUTRA ANDALAN</t>
  </si>
  <si>
    <t>PT. TIGA SEKAWAN MAKMUR SEJAHTERA</t>
  </si>
  <si>
    <t>PT. SIPAKALEBBI 2</t>
  </si>
  <si>
    <t>PT. RATI UTAMA KARYA</t>
  </si>
  <si>
    <t>PT. PRASETIA DWIDHARMA</t>
  </si>
  <si>
    <t>PT. PERKONSUMA</t>
  </si>
  <si>
    <t>PT. INCIPNA INDONESIA</t>
  </si>
  <si>
    <t>PT. FARINDO INTI UTAMA</t>
  </si>
  <si>
    <t>PT. EKSPANINDO PRIMA MULTIMEDIA</t>
  </si>
  <si>
    <t>PT. APRILLIA PROFESIONAL TEKNOLOGI</t>
  </si>
  <si>
    <t>PT. AKURASI KONSTRUKSI INDONESIA</t>
  </si>
  <si>
    <t>KOPKAR SIPORENNU</t>
  </si>
  <si>
    <t>PT. GRACE JAMES TEKNOLOGI</t>
  </si>
  <si>
    <t>PT. BANGTELINDO</t>
  </si>
  <si>
    <t>PT. ANUTAPURA</t>
  </si>
  <si>
    <t>PT. DIAN KARYA</t>
  </si>
  <si>
    <t>format OSP R7 (kode witel) (wbs) (nama LOP) -- maks 40 char</t>
  </si>
  <si>
    <t>NODE-B</t>
  </si>
  <si>
    <t>OLO</t>
  </si>
  <si>
    <t>ISP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</si>
</sst>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0"/>
      <color theme="1"/>
      <name val="Calibri"/>
      <family val="2"/>
    </font>
    <font>
      <i/>
      <sz val="12"/>
      <color theme="1"/>
      <name val="Calibri"/>
      <family val="2"/>
      <scheme val="minor"/>
    </font>
    <font>
      <i/>
      <sz val="12"/>
      <color theme="0"/>
      <name val="Calibri (Body)"/>
    </font>
    <font>
      <i/>
      <sz val="12"/>
      <color theme="0"/>
      <name val="Calibri"/>
      <family val="2"/>
      <scheme val="minor"/>
    </font>
    <font>
      <b/>
      <i/>
      <sz val="12"/>
      <color theme="0"/>
      <name val="Calibri (Body)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FF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9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3" fontId="3" fillId="3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wrapText="1"/>
    </xf>
    <xf numFmtId="0" fontId="7" fillId="6" borderId="2" xfId="0" applyFont="1" applyFill="1" applyBorder="1" applyAlignment="1">
      <alignment wrapText="1"/>
    </xf>
    <xf numFmtId="0" fontId="8" fillId="7" borderId="2" xfId="0" applyFont="1" applyFill="1" applyBorder="1" applyAlignment="1">
      <alignment horizontal="center" vertical="center" wrapText="1"/>
    </xf>
    <xf numFmtId="3" fontId="8" fillId="7" borderId="2" xfId="0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9" fillId="0" borderId="2" xfId="0" applyFont="1" applyBorder="1"/>
    <xf numFmtId="0" fontId="0" fillId="0" borderId="2" xfId="0" applyFill="1" applyBorder="1"/>
    <xf numFmtId="3" fontId="9" fillId="0" borderId="2" xfId="0" applyNumberFormat="1" applyFont="1" applyBorder="1"/>
    <xf numFmtId="0" fontId="10" fillId="5" borderId="0" xfId="0" applyFont="1" applyFill="1" applyAlignment="1">
      <alignment horizontal="center"/>
    </xf>
    <xf numFmtId="0" fontId="2" fillId="2" borderId="1" xfId="1" applyFont="1" applyAlignment="1">
      <alignment horizontal="center"/>
    </xf>
    <xf numFmtId="0" fontId="6" fillId="6" borderId="2" xfId="0" applyFont="1" applyFill="1" applyBorder="1" applyAlignment="1"/>
    <xf numFmtId="0" fontId="0" fillId="0" borderId="2" xfId="0" applyBorder="1" applyAlignment="1"/>
    <xf numFmtId="0" fontId="2" fillId="2" borderId="1" xfId="1" applyFont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3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0" fillId="0" borderId="2" xfId="0" applyBorder="1" applyAlignment="1"/>
    <xf numFmtId="0" fontId="3" fillId="4" borderId="2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wrapText="1"/>
    </xf>
    <xf numFmtId="0" fontId="4" fillId="5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5F73A-F0E4-4032-A59F-4F3933D444C3}">
  <dimension ref="A1:AV14"/>
  <sheetViews>
    <sheetView tabSelected="1" workbookViewId="0">
      <pane xSplit="3" topLeftCell="D1" activePane="topRight" state="frozen"/>
      <selection pane="topRight" activeCell="A4" sqref="A4:AV4"/>
    </sheetView>
  </sheetViews>
  <sheetFormatPr defaultColWidth="18.85546875" defaultRowHeight="15"/>
  <cols>
    <col min="1" max="1" width="8.5703125" style="18" customWidth="1"/>
    <col min="2" max="2" width="11.7109375" style="8" customWidth="1"/>
    <col min="3" max="47" width="18.85546875" style="8"/>
    <col min="48" max="48" width="39.7109375" style="15" customWidth="1"/>
  </cols>
  <sheetData>
    <row r="1" spans="1:48" ht="15.95" customHeight="1">
      <c r="A1" s="19" t="s">
        <v>0</v>
      </c>
      <c r="B1" s="19" t="s">
        <v>1</v>
      </c>
      <c r="C1" s="19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19" t="s">
        <v>7</v>
      </c>
      <c r="I1" s="19" t="s">
        <v>8</v>
      </c>
      <c r="J1" s="27" t="s">
        <v>9</v>
      </c>
      <c r="K1" s="19" t="s">
        <v>10</v>
      </c>
      <c r="L1" s="19"/>
      <c r="M1" s="19"/>
      <c r="N1" s="19"/>
      <c r="O1" s="19" t="s">
        <v>11</v>
      </c>
      <c r="P1" s="19"/>
      <c r="Q1" s="19"/>
      <c r="R1" s="19"/>
      <c r="S1" s="19"/>
      <c r="T1" s="19" t="s">
        <v>12</v>
      </c>
      <c r="U1" s="19"/>
      <c r="V1" s="19"/>
      <c r="W1" s="19" t="s">
        <v>13</v>
      </c>
      <c r="X1" s="19"/>
      <c r="Y1" s="19"/>
      <c r="Z1" s="19" t="s">
        <v>14</v>
      </c>
      <c r="AA1" s="19"/>
      <c r="AB1" s="19"/>
      <c r="AC1" s="19"/>
      <c r="AD1" s="19"/>
      <c r="AE1" s="24" t="s">
        <v>15</v>
      </c>
      <c r="AF1" s="25"/>
      <c r="AG1" s="19" t="s">
        <v>16</v>
      </c>
      <c r="AH1" s="19"/>
      <c r="AI1" s="19"/>
      <c r="AJ1" s="19"/>
      <c r="AK1" s="19"/>
      <c r="AL1" s="19"/>
      <c r="AM1" s="19" t="s">
        <v>17</v>
      </c>
      <c r="AN1" s="19" t="s">
        <v>18</v>
      </c>
      <c r="AO1" s="26" t="s">
        <v>19</v>
      </c>
      <c r="AP1" s="19" t="s">
        <v>20</v>
      </c>
      <c r="AQ1" s="19" t="s">
        <v>21</v>
      </c>
      <c r="AR1" s="21" t="s">
        <v>22</v>
      </c>
      <c r="AS1" s="20"/>
      <c r="AT1" s="20"/>
      <c r="AU1" s="21" t="s">
        <v>23</v>
      </c>
      <c r="AV1" s="22" t="s">
        <v>24</v>
      </c>
    </row>
    <row r="2" spans="1:48" ht="15.75">
      <c r="A2" s="28"/>
      <c r="B2" s="20"/>
      <c r="C2" s="20"/>
      <c r="D2" s="25"/>
      <c r="E2" s="25"/>
      <c r="F2" s="25"/>
      <c r="G2" s="25"/>
      <c r="H2" s="20"/>
      <c r="I2" s="20"/>
      <c r="J2" s="20"/>
      <c r="K2" s="1" t="s">
        <v>25</v>
      </c>
      <c r="L2" s="1" t="s">
        <v>26</v>
      </c>
      <c r="M2" s="1" t="s">
        <v>27</v>
      </c>
      <c r="N2" s="1" t="s">
        <v>28</v>
      </c>
      <c r="O2" s="1" t="s">
        <v>26</v>
      </c>
      <c r="P2" s="1" t="s">
        <v>27</v>
      </c>
      <c r="Q2" s="1" t="s">
        <v>28</v>
      </c>
      <c r="R2" s="1" t="s">
        <v>29</v>
      </c>
      <c r="S2" s="1" t="s">
        <v>30</v>
      </c>
      <c r="T2" s="1" t="s">
        <v>31</v>
      </c>
      <c r="U2" s="1" t="s">
        <v>32</v>
      </c>
      <c r="V2" s="1" t="s">
        <v>33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2" t="s">
        <v>41</v>
      </c>
      <c r="AH2" s="2" t="s">
        <v>42</v>
      </c>
      <c r="AI2" s="2" t="s">
        <v>43</v>
      </c>
      <c r="AJ2" s="2" t="s">
        <v>44</v>
      </c>
      <c r="AK2" s="2" t="s">
        <v>45</v>
      </c>
      <c r="AL2" s="2" t="s">
        <v>46</v>
      </c>
      <c r="AM2" s="20"/>
      <c r="AN2" s="20"/>
      <c r="AO2" s="26"/>
      <c r="AP2" s="20"/>
      <c r="AQ2" s="20"/>
      <c r="AR2" s="3" t="s">
        <v>47</v>
      </c>
      <c r="AS2" s="3" t="s">
        <v>48</v>
      </c>
      <c r="AT2" s="3" t="s">
        <v>49</v>
      </c>
      <c r="AU2" s="20"/>
      <c r="AV2" s="23"/>
    </row>
    <row r="3" spans="1:48" ht="105.75">
      <c r="A3" s="17"/>
      <c r="B3" s="4" t="s">
        <v>50</v>
      </c>
      <c r="C3" s="4" t="s">
        <v>51</v>
      </c>
      <c r="D3" s="5" t="s">
        <v>51</v>
      </c>
      <c r="E3" s="5" t="s">
        <v>51</v>
      </c>
      <c r="F3" s="5" t="s">
        <v>52</v>
      </c>
      <c r="G3" s="5" t="s">
        <v>53</v>
      </c>
      <c r="H3" s="4" t="s">
        <v>51</v>
      </c>
      <c r="I3" s="4" t="s">
        <v>51</v>
      </c>
      <c r="J3" s="4" t="s">
        <v>131</v>
      </c>
      <c r="K3" s="6" t="s">
        <v>54</v>
      </c>
      <c r="L3" s="6" t="s">
        <v>54</v>
      </c>
      <c r="M3" s="6" t="s">
        <v>54</v>
      </c>
      <c r="N3" s="6" t="s">
        <v>54</v>
      </c>
      <c r="O3" s="6" t="s">
        <v>54</v>
      </c>
      <c r="P3" s="6" t="s">
        <v>54</v>
      </c>
      <c r="Q3" s="6" t="s">
        <v>54</v>
      </c>
      <c r="R3" s="6" t="s">
        <v>54</v>
      </c>
      <c r="S3" s="6" t="s">
        <v>54</v>
      </c>
      <c r="T3" s="6" t="s">
        <v>54</v>
      </c>
      <c r="U3" s="6" t="s">
        <v>54</v>
      </c>
      <c r="V3" s="6" t="s">
        <v>54</v>
      </c>
      <c r="W3" s="6" t="s">
        <v>54</v>
      </c>
      <c r="X3" s="6" t="s">
        <v>54</v>
      </c>
      <c r="Y3" s="6" t="s">
        <v>54</v>
      </c>
      <c r="Z3" s="6" t="s">
        <v>54</v>
      </c>
      <c r="AA3" s="6" t="s">
        <v>54</v>
      </c>
      <c r="AB3" s="6" t="s">
        <v>54</v>
      </c>
      <c r="AC3" s="6" t="s">
        <v>54</v>
      </c>
      <c r="AD3" s="6" t="s">
        <v>54</v>
      </c>
      <c r="AE3" s="6" t="s">
        <v>55</v>
      </c>
      <c r="AF3" s="6" t="s">
        <v>55</v>
      </c>
      <c r="AG3" s="6" t="s">
        <v>54</v>
      </c>
      <c r="AH3" s="6" t="s">
        <v>54</v>
      </c>
      <c r="AI3" s="6" t="s">
        <v>54</v>
      </c>
      <c r="AJ3" s="6" t="s">
        <v>54</v>
      </c>
      <c r="AK3" s="6" t="s">
        <v>54</v>
      </c>
      <c r="AL3" s="6" t="s">
        <v>54</v>
      </c>
      <c r="AM3" s="6" t="s">
        <v>54</v>
      </c>
      <c r="AN3" s="6" t="s">
        <v>54</v>
      </c>
      <c r="AO3" s="6" t="s">
        <v>54</v>
      </c>
      <c r="AP3" s="6" t="s">
        <v>54</v>
      </c>
      <c r="AQ3" s="6" t="s">
        <v>54</v>
      </c>
      <c r="AR3" s="7" t="s">
        <v>54</v>
      </c>
      <c r="AS3" s="7" t="s">
        <v>54</v>
      </c>
      <c r="AT3" s="7" t="s">
        <v>54</v>
      </c>
      <c r="AU3" s="7" t="s">
        <v>54</v>
      </c>
      <c r="AV3" s="14" t="s">
        <v>55</v>
      </c>
    </row>
    <row r="4" spans="1:48">
      <c r="A4" s="16">
        <v>0</v>
      </c>
      <c r="B4" s="13">
        <v>1</v>
      </c>
      <c r="C4" s="13">
        <v>2</v>
      </c>
      <c r="D4" s="16">
        <v>3</v>
      </c>
      <c r="E4" s="13">
        <v>4</v>
      </c>
      <c r="F4" s="13">
        <v>5</v>
      </c>
      <c r="G4" s="16">
        <v>6</v>
      </c>
      <c r="H4" s="13">
        <v>7</v>
      </c>
      <c r="I4" s="13">
        <v>8</v>
      </c>
      <c r="J4" s="16">
        <v>9</v>
      </c>
      <c r="K4" s="13">
        <v>10</v>
      </c>
      <c r="L4" s="13">
        <v>11</v>
      </c>
      <c r="M4" s="16">
        <v>12</v>
      </c>
      <c r="N4" s="13">
        <v>13</v>
      </c>
      <c r="O4" s="13">
        <v>14</v>
      </c>
      <c r="P4" s="16">
        <v>15</v>
      </c>
      <c r="Q4" s="13">
        <v>16</v>
      </c>
      <c r="R4" s="13">
        <v>17</v>
      </c>
      <c r="S4" s="16">
        <v>18</v>
      </c>
      <c r="T4" s="13">
        <v>19</v>
      </c>
      <c r="U4" s="13">
        <v>20</v>
      </c>
      <c r="V4" s="16">
        <v>21</v>
      </c>
      <c r="W4" s="13">
        <v>22</v>
      </c>
      <c r="X4" s="13">
        <v>23</v>
      </c>
      <c r="Y4" s="16">
        <v>24</v>
      </c>
      <c r="Z4" s="13">
        <v>25</v>
      </c>
      <c r="AA4" s="13">
        <v>26</v>
      </c>
      <c r="AB4" s="16">
        <v>27</v>
      </c>
      <c r="AC4" s="13">
        <v>28</v>
      </c>
      <c r="AD4" s="13">
        <v>29</v>
      </c>
      <c r="AE4" s="16">
        <v>30</v>
      </c>
      <c r="AF4" s="13">
        <v>31</v>
      </c>
      <c r="AG4" s="13">
        <v>32</v>
      </c>
      <c r="AH4" s="16">
        <v>33</v>
      </c>
      <c r="AI4" s="13">
        <v>34</v>
      </c>
      <c r="AJ4" s="13">
        <v>35</v>
      </c>
      <c r="AK4" s="16">
        <v>36</v>
      </c>
      <c r="AL4" s="13">
        <v>37</v>
      </c>
      <c r="AM4" s="13">
        <v>38</v>
      </c>
      <c r="AN4" s="16">
        <v>39</v>
      </c>
      <c r="AO4" s="13">
        <v>40</v>
      </c>
      <c r="AP4" s="13">
        <v>41</v>
      </c>
      <c r="AQ4" s="16">
        <v>42</v>
      </c>
      <c r="AR4" s="13">
        <v>43</v>
      </c>
      <c r="AS4" s="13">
        <v>44</v>
      </c>
      <c r="AT4" s="16">
        <v>45</v>
      </c>
      <c r="AU4" s="13">
        <v>46</v>
      </c>
      <c r="AV4" s="13">
        <v>47</v>
      </c>
    </row>
    <row r="5" spans="1:48">
      <c r="A5" s="18">
        <v>1</v>
      </c>
      <c r="B5" s="8" t="s">
        <v>56</v>
      </c>
      <c r="C5" s="8" t="s">
        <v>57</v>
      </c>
      <c r="D5" s="8" t="s">
        <v>58</v>
      </c>
      <c r="E5" s="8" t="s">
        <v>58</v>
      </c>
      <c r="F5" s="8" t="s">
        <v>58</v>
      </c>
      <c r="G5" s="8" t="s">
        <v>58</v>
      </c>
      <c r="H5" s="8" t="s">
        <v>61</v>
      </c>
      <c r="I5" s="8" t="s">
        <v>62</v>
      </c>
      <c r="J5" s="8" t="s">
        <v>63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12000</v>
      </c>
      <c r="U5" s="8">
        <v>2200</v>
      </c>
      <c r="V5" s="8">
        <v>0</v>
      </c>
      <c r="W5" s="8">
        <v>0</v>
      </c>
      <c r="X5" s="8">
        <v>0</v>
      </c>
      <c r="Y5" s="8">
        <v>0</v>
      </c>
      <c r="Z5" s="8">
        <v>22</v>
      </c>
      <c r="AA5" s="8">
        <v>0</v>
      </c>
      <c r="AB5" s="8">
        <v>0</v>
      </c>
      <c r="AC5" s="8">
        <v>0</v>
      </c>
      <c r="AD5" s="8">
        <v>176</v>
      </c>
      <c r="AF5" s="8" t="s">
        <v>64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f t="shared" ref="AM5:AM14" si="0">SUM(K5:S5)</f>
        <v>0</v>
      </c>
      <c r="AN5" s="8">
        <f t="shared" ref="AN5:AN14" si="1">SUM(T4:Y4)</f>
        <v>129</v>
      </c>
      <c r="AO5" s="8">
        <v>16</v>
      </c>
      <c r="AP5" s="8">
        <v>0</v>
      </c>
      <c r="AQ5" s="8">
        <v>1775</v>
      </c>
      <c r="AR5" s="8">
        <v>442212873</v>
      </c>
      <c r="AS5" s="8">
        <v>100561093</v>
      </c>
      <c r="AT5" s="8">
        <v>542773966</v>
      </c>
      <c r="AU5" s="8">
        <v>3083942.9886363638</v>
      </c>
      <c r="AV5" s="15" t="s">
        <v>65</v>
      </c>
    </row>
    <row r="6" spans="1:48">
      <c r="A6" s="18">
        <v>2</v>
      </c>
      <c r="B6" s="8" t="s">
        <v>56</v>
      </c>
      <c r="C6" s="8" t="s">
        <v>57</v>
      </c>
      <c r="D6" s="8" t="s">
        <v>58</v>
      </c>
      <c r="E6" s="8" t="s">
        <v>58</v>
      </c>
      <c r="F6" s="8" t="s">
        <v>58</v>
      </c>
      <c r="G6" s="8" t="s">
        <v>58</v>
      </c>
      <c r="H6" s="8" t="s">
        <v>61</v>
      </c>
      <c r="I6" s="8" t="s">
        <v>62</v>
      </c>
      <c r="J6" s="8" t="s">
        <v>66</v>
      </c>
      <c r="K6" s="8">
        <v>40</v>
      </c>
      <c r="L6" s="8">
        <v>0</v>
      </c>
      <c r="M6" s="8">
        <v>30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8000</v>
      </c>
      <c r="U6" s="8">
        <v>6870</v>
      </c>
      <c r="V6" s="8">
        <v>0</v>
      </c>
      <c r="W6" s="8">
        <v>0</v>
      </c>
      <c r="X6" s="8">
        <v>0</v>
      </c>
      <c r="Y6" s="8">
        <v>0</v>
      </c>
      <c r="Z6" s="8">
        <v>33</v>
      </c>
      <c r="AA6" s="8">
        <v>0</v>
      </c>
      <c r="AB6" s="8">
        <v>0</v>
      </c>
      <c r="AC6" s="8">
        <v>0</v>
      </c>
      <c r="AD6" s="8">
        <v>264</v>
      </c>
      <c r="AF6" s="8" t="s">
        <v>67</v>
      </c>
      <c r="AG6" s="8">
        <v>0</v>
      </c>
      <c r="AH6" s="8">
        <v>0</v>
      </c>
      <c r="AI6" s="8">
        <v>1</v>
      </c>
      <c r="AJ6" s="8">
        <v>0</v>
      </c>
      <c r="AK6" s="8">
        <v>0</v>
      </c>
      <c r="AL6" s="8">
        <v>1</v>
      </c>
      <c r="AM6" s="8">
        <f t="shared" si="0"/>
        <v>70</v>
      </c>
      <c r="AN6" s="8">
        <f t="shared" si="1"/>
        <v>14200</v>
      </c>
      <c r="AO6" s="8">
        <v>116</v>
      </c>
      <c r="AP6" s="8">
        <v>0</v>
      </c>
      <c r="AQ6" s="8">
        <v>1858.8</v>
      </c>
      <c r="AR6" s="8">
        <v>686971101</v>
      </c>
      <c r="AS6" s="8">
        <v>154443185</v>
      </c>
      <c r="AT6" s="8">
        <v>841414286</v>
      </c>
      <c r="AU6" s="8">
        <v>3187175.3257575757</v>
      </c>
      <c r="AV6" s="15" t="s">
        <v>65</v>
      </c>
    </row>
    <row r="7" spans="1:48">
      <c r="A7" s="18">
        <v>3</v>
      </c>
      <c r="B7" s="8" t="s">
        <v>56</v>
      </c>
      <c r="C7" s="8" t="s">
        <v>57</v>
      </c>
      <c r="D7" s="8" t="s">
        <v>58</v>
      </c>
      <c r="E7" s="8" t="s">
        <v>58</v>
      </c>
      <c r="F7" s="8" t="s">
        <v>58</v>
      </c>
      <c r="G7" s="8" t="s">
        <v>58</v>
      </c>
      <c r="H7" s="8" t="s">
        <v>59</v>
      </c>
      <c r="I7" s="8" t="s">
        <v>68</v>
      </c>
      <c r="J7" s="8" t="s">
        <v>69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4000</v>
      </c>
      <c r="U7" s="8">
        <v>3510</v>
      </c>
      <c r="V7" s="8">
        <v>0</v>
      </c>
      <c r="W7" s="8">
        <v>0</v>
      </c>
      <c r="X7" s="8">
        <v>0</v>
      </c>
      <c r="Y7" s="8">
        <v>0</v>
      </c>
      <c r="Z7" s="8">
        <v>18</v>
      </c>
      <c r="AA7" s="8">
        <v>0</v>
      </c>
      <c r="AB7" s="8">
        <v>0</v>
      </c>
      <c r="AC7" s="8">
        <v>0</v>
      </c>
      <c r="AD7" s="8">
        <v>144</v>
      </c>
      <c r="AF7" s="8" t="s">
        <v>70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f t="shared" si="0"/>
        <v>0</v>
      </c>
      <c r="AN7" s="8">
        <f t="shared" si="1"/>
        <v>14870</v>
      </c>
      <c r="AO7" s="8">
        <v>36</v>
      </c>
      <c r="AP7" s="8">
        <v>0</v>
      </c>
      <c r="AQ7" s="8">
        <v>938.80000000000007</v>
      </c>
      <c r="AR7" s="8">
        <v>323516797</v>
      </c>
      <c r="AS7" s="8">
        <v>66206627</v>
      </c>
      <c r="AT7" s="8">
        <v>389723424</v>
      </c>
      <c r="AU7" s="8">
        <v>2706412.6666666665</v>
      </c>
      <c r="AV7" s="15" t="s">
        <v>65</v>
      </c>
    </row>
    <row r="8" spans="1:48">
      <c r="A8" s="18">
        <v>4</v>
      </c>
      <c r="B8" s="9" t="s">
        <v>71</v>
      </c>
      <c r="C8" s="10" t="s">
        <v>72</v>
      </c>
      <c r="D8" s="9" t="s">
        <v>73</v>
      </c>
      <c r="E8" s="9" t="s">
        <v>74</v>
      </c>
      <c r="F8" s="9" t="s">
        <v>75</v>
      </c>
      <c r="G8" s="11">
        <v>63263021</v>
      </c>
      <c r="H8" s="9" t="s">
        <v>61</v>
      </c>
      <c r="I8" s="9" t="s">
        <v>76</v>
      </c>
      <c r="J8" s="9" t="s">
        <v>77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f ca="1">RANDBETWEEN(500,1000)</f>
        <v>591</v>
      </c>
      <c r="U8" s="8">
        <f ca="1">RANDBETWEEN(500,2000)</f>
        <v>1827</v>
      </c>
      <c r="V8" s="8">
        <v>0</v>
      </c>
      <c r="W8" s="8">
        <v>0</v>
      </c>
      <c r="X8" s="8">
        <v>0</v>
      </c>
      <c r="Y8" s="8">
        <v>0</v>
      </c>
      <c r="Z8" s="10">
        <v>1</v>
      </c>
      <c r="AA8" s="8">
        <v>0</v>
      </c>
      <c r="AB8" s="8">
        <v>0</v>
      </c>
      <c r="AC8" s="8">
        <v>0</v>
      </c>
      <c r="AD8" s="10">
        <f>Z8*8</f>
        <v>8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f t="shared" si="0"/>
        <v>0</v>
      </c>
      <c r="AN8" s="8">
        <f t="shared" si="1"/>
        <v>7510</v>
      </c>
      <c r="AO8" s="8">
        <v>55</v>
      </c>
      <c r="AP8" s="8">
        <v>0</v>
      </c>
      <c r="AQ8" s="8">
        <v>314</v>
      </c>
      <c r="AR8" s="8">
        <v>26570469</v>
      </c>
      <c r="AS8" s="8">
        <v>36692552</v>
      </c>
      <c r="AT8" s="8">
        <v>63263021</v>
      </c>
      <c r="AU8" s="8">
        <f>SUM(AT8/AD8)</f>
        <v>7907877.625</v>
      </c>
      <c r="AV8" s="15" t="s">
        <v>65</v>
      </c>
    </row>
    <row r="9" spans="1:48">
      <c r="A9" s="18">
        <v>5</v>
      </c>
      <c r="B9" s="9" t="s">
        <v>71</v>
      </c>
      <c r="C9" s="10" t="s">
        <v>72</v>
      </c>
      <c r="D9" s="9" t="s">
        <v>73</v>
      </c>
      <c r="E9" s="9" t="s">
        <v>74</v>
      </c>
      <c r="F9" s="9" t="s">
        <v>75</v>
      </c>
      <c r="G9" s="11">
        <v>178372077</v>
      </c>
      <c r="H9" s="9" t="s">
        <v>61</v>
      </c>
      <c r="I9" s="9" t="s">
        <v>76</v>
      </c>
      <c r="J9" s="9" t="s">
        <v>78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f ca="1">RANDBETWEEN(500,1000)</f>
        <v>682</v>
      </c>
      <c r="U9" s="8">
        <f ca="1">RANDBETWEEN(500,2000)</f>
        <v>993</v>
      </c>
      <c r="V9" s="8">
        <v>0</v>
      </c>
      <c r="W9" s="8">
        <v>0</v>
      </c>
      <c r="X9" s="8">
        <v>0</v>
      </c>
      <c r="Y9" s="8">
        <v>0</v>
      </c>
      <c r="Z9" s="10">
        <v>1</v>
      </c>
      <c r="AA9" s="8">
        <v>0</v>
      </c>
      <c r="AB9" s="8">
        <v>0</v>
      </c>
      <c r="AC9" s="8">
        <v>0</v>
      </c>
      <c r="AD9" s="10">
        <f>Z9*8</f>
        <v>8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f t="shared" si="0"/>
        <v>0</v>
      </c>
      <c r="AN9" s="8">
        <f t="shared" ca="1" si="1"/>
        <v>2418</v>
      </c>
      <c r="AO9" s="8">
        <v>29</v>
      </c>
      <c r="AP9" s="8">
        <v>0</v>
      </c>
      <c r="AQ9" s="8">
        <v>163</v>
      </c>
      <c r="AR9" s="8">
        <v>74916273</v>
      </c>
      <c r="AS9" s="8">
        <v>103455804</v>
      </c>
      <c r="AT9" s="8">
        <v>178372077</v>
      </c>
      <c r="AU9" s="8">
        <f>SUM(AT9/AD9)</f>
        <v>22296509.625</v>
      </c>
      <c r="AV9" s="15" t="s">
        <v>65</v>
      </c>
    </row>
    <row r="10" spans="1:48">
      <c r="A10" s="18">
        <v>6</v>
      </c>
      <c r="B10" s="9" t="s">
        <v>71</v>
      </c>
      <c r="C10" s="10" t="s">
        <v>72</v>
      </c>
      <c r="D10" s="9" t="s">
        <v>73</v>
      </c>
      <c r="E10" s="9" t="s">
        <v>74</v>
      </c>
      <c r="F10" s="9" t="s">
        <v>75</v>
      </c>
      <c r="G10" s="11">
        <v>76635576</v>
      </c>
      <c r="H10" s="9" t="s">
        <v>61</v>
      </c>
      <c r="I10" s="9" t="s">
        <v>79</v>
      </c>
      <c r="J10" s="9" t="s">
        <v>80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f ca="1">RANDBETWEEN(500,1000)</f>
        <v>572</v>
      </c>
      <c r="U10" s="8">
        <f ca="1">RANDBETWEEN(500,2000)</f>
        <v>1177</v>
      </c>
      <c r="V10" s="8">
        <v>0</v>
      </c>
      <c r="W10" s="8">
        <v>0</v>
      </c>
      <c r="X10" s="8">
        <v>0</v>
      </c>
      <c r="Y10" s="8">
        <v>0</v>
      </c>
      <c r="Z10" s="10">
        <v>1</v>
      </c>
      <c r="AA10" s="8">
        <v>0</v>
      </c>
      <c r="AB10" s="8">
        <v>0</v>
      </c>
      <c r="AC10" s="8">
        <v>0</v>
      </c>
      <c r="AD10" s="10">
        <f>Z10*8</f>
        <v>8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f t="shared" si="0"/>
        <v>0</v>
      </c>
      <c r="AN10" s="8">
        <f t="shared" ca="1" si="1"/>
        <v>1675</v>
      </c>
      <c r="AO10" s="8">
        <v>30</v>
      </c>
      <c r="AP10" s="8">
        <v>0</v>
      </c>
      <c r="AQ10" s="8">
        <v>172</v>
      </c>
      <c r="AR10" s="8">
        <v>32186942</v>
      </c>
      <c r="AS10" s="8">
        <v>44448634</v>
      </c>
      <c r="AT10" s="8">
        <v>76635576</v>
      </c>
      <c r="AU10" s="8">
        <f>SUM(AT10/AD10)</f>
        <v>9579447</v>
      </c>
      <c r="AV10" s="15" t="s">
        <v>65</v>
      </c>
    </row>
    <row r="11" spans="1:48">
      <c r="A11" s="18">
        <v>7</v>
      </c>
      <c r="B11" s="9" t="s">
        <v>71</v>
      </c>
      <c r="C11" s="10" t="s">
        <v>72</v>
      </c>
      <c r="D11" s="9" t="s">
        <v>73</v>
      </c>
      <c r="E11" s="9" t="s">
        <v>74</v>
      </c>
      <c r="F11" s="9" t="s">
        <v>75</v>
      </c>
      <c r="G11" s="11">
        <v>291634064</v>
      </c>
      <c r="H11" s="9" t="s">
        <v>61</v>
      </c>
      <c r="I11" s="9" t="s">
        <v>79</v>
      </c>
      <c r="J11" s="9" t="s">
        <v>81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f ca="1">RANDBETWEEN(500,1000)</f>
        <v>525</v>
      </c>
      <c r="U11" s="8">
        <f ca="1">RANDBETWEEN(500,2000)</f>
        <v>1494</v>
      </c>
      <c r="V11" s="8">
        <v>0</v>
      </c>
      <c r="W11" s="8">
        <v>0</v>
      </c>
      <c r="X11" s="8">
        <v>0</v>
      </c>
      <c r="Y11" s="8">
        <v>0</v>
      </c>
      <c r="Z11" s="10">
        <v>1</v>
      </c>
      <c r="AA11" s="8">
        <v>0</v>
      </c>
      <c r="AB11" s="8">
        <v>0</v>
      </c>
      <c r="AC11" s="8">
        <v>0</v>
      </c>
      <c r="AD11" s="10">
        <f>Z11*8</f>
        <v>8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f t="shared" si="0"/>
        <v>0</v>
      </c>
      <c r="AN11" s="8">
        <f t="shared" ca="1" si="1"/>
        <v>1749</v>
      </c>
      <c r="AO11" s="8">
        <v>54</v>
      </c>
      <c r="AP11" s="8">
        <v>0</v>
      </c>
      <c r="AQ11" s="8">
        <v>305</v>
      </c>
      <c r="AR11" s="8">
        <v>122486307</v>
      </c>
      <c r="AS11" s="8">
        <v>169147757</v>
      </c>
      <c r="AT11" s="8">
        <v>291634064</v>
      </c>
      <c r="AU11" s="8">
        <f>SUM(AT11/AD11)</f>
        <v>36454258</v>
      </c>
      <c r="AV11" s="15" t="s">
        <v>65</v>
      </c>
    </row>
    <row r="12" spans="1:48">
      <c r="A12" s="18">
        <v>8</v>
      </c>
      <c r="B12" s="8" t="s">
        <v>56</v>
      </c>
      <c r="C12" s="8" t="s">
        <v>57</v>
      </c>
      <c r="D12" s="8" t="s">
        <v>58</v>
      </c>
      <c r="E12" s="8" t="s">
        <v>58</v>
      </c>
      <c r="F12" s="8" t="s">
        <v>58</v>
      </c>
      <c r="G12" s="8" t="s">
        <v>58</v>
      </c>
      <c r="H12" s="8" t="s">
        <v>59</v>
      </c>
      <c r="I12" s="8" t="s">
        <v>82</v>
      </c>
      <c r="J12" s="8" t="s">
        <v>83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4828</v>
      </c>
      <c r="U12" s="8">
        <v>4855</v>
      </c>
      <c r="V12" s="8">
        <v>0</v>
      </c>
      <c r="W12" s="8">
        <v>0</v>
      </c>
      <c r="X12" s="8">
        <v>0</v>
      </c>
      <c r="Y12" s="8">
        <v>0</v>
      </c>
      <c r="Z12" s="8">
        <v>21</v>
      </c>
      <c r="AA12" s="8">
        <v>0</v>
      </c>
      <c r="AB12" s="8">
        <v>0</v>
      </c>
      <c r="AC12" s="8">
        <v>0</v>
      </c>
      <c r="AD12" s="8">
        <v>168</v>
      </c>
      <c r="AF12" s="8" t="s">
        <v>84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f t="shared" si="0"/>
        <v>0</v>
      </c>
      <c r="AN12" s="8">
        <f t="shared" ca="1" si="1"/>
        <v>2019</v>
      </c>
      <c r="AO12" s="8">
        <v>80</v>
      </c>
      <c r="AP12" s="8">
        <v>0</v>
      </c>
      <c r="AQ12" s="8">
        <v>1210.3999999999999</v>
      </c>
      <c r="AR12" s="8">
        <v>438680326</v>
      </c>
      <c r="AS12" s="8">
        <v>88591494</v>
      </c>
      <c r="AT12" s="8">
        <v>527271820</v>
      </c>
      <c r="AU12" s="8">
        <v>3138522.7380952379</v>
      </c>
      <c r="AV12" s="15" t="s">
        <v>85</v>
      </c>
    </row>
    <row r="13" spans="1:48">
      <c r="A13" s="18">
        <v>9</v>
      </c>
      <c r="B13" s="8" t="s">
        <v>56</v>
      </c>
      <c r="C13" s="8" t="s">
        <v>57</v>
      </c>
      <c r="D13" s="8" t="s">
        <v>58</v>
      </c>
      <c r="E13" s="8" t="s">
        <v>58</v>
      </c>
      <c r="F13" s="8" t="s">
        <v>58</v>
      </c>
      <c r="G13" s="8" t="s">
        <v>58</v>
      </c>
      <c r="H13" s="8" t="s">
        <v>61</v>
      </c>
      <c r="I13" s="8" t="s">
        <v>86</v>
      </c>
      <c r="J13" s="8" t="s">
        <v>87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4651</v>
      </c>
      <c r="V13" s="8">
        <v>0</v>
      </c>
      <c r="W13" s="8">
        <v>0</v>
      </c>
      <c r="X13" s="8">
        <v>0</v>
      </c>
      <c r="Y13" s="8">
        <v>0</v>
      </c>
      <c r="Z13" s="8">
        <v>29</v>
      </c>
      <c r="AA13" s="8">
        <v>0</v>
      </c>
      <c r="AB13" s="8">
        <v>0</v>
      </c>
      <c r="AC13" s="8">
        <v>0</v>
      </c>
      <c r="AD13" s="8">
        <v>232</v>
      </c>
      <c r="AF13" s="8" t="s">
        <v>88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f t="shared" si="0"/>
        <v>0</v>
      </c>
      <c r="AN13" s="8">
        <f t="shared" si="1"/>
        <v>9683</v>
      </c>
      <c r="AO13" s="8">
        <v>53</v>
      </c>
      <c r="AP13" s="8">
        <v>0</v>
      </c>
      <c r="AQ13" s="8">
        <v>581.4</v>
      </c>
      <c r="AR13" s="8">
        <v>263988013</v>
      </c>
      <c r="AS13" s="8">
        <v>49884155</v>
      </c>
      <c r="AT13" s="8">
        <v>313872168</v>
      </c>
      <c r="AU13" s="8">
        <v>1352897.2758620689</v>
      </c>
      <c r="AV13" s="15" t="s">
        <v>89</v>
      </c>
    </row>
    <row r="14" spans="1:48">
      <c r="A14" s="18">
        <v>10</v>
      </c>
      <c r="B14" s="8" t="s">
        <v>56</v>
      </c>
      <c r="C14" s="8" t="s">
        <v>57</v>
      </c>
      <c r="D14" s="8" t="s">
        <v>58</v>
      </c>
      <c r="E14" s="8" t="s">
        <v>58</v>
      </c>
      <c r="F14" s="8" t="s">
        <v>58</v>
      </c>
      <c r="G14" s="8" t="s">
        <v>58</v>
      </c>
      <c r="H14" s="8" t="s">
        <v>61</v>
      </c>
      <c r="I14" s="8" t="s">
        <v>86</v>
      </c>
      <c r="J14" s="8" t="s">
        <v>87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4651</v>
      </c>
      <c r="V14" s="8">
        <v>0</v>
      </c>
      <c r="W14" s="8">
        <v>0</v>
      </c>
      <c r="X14" s="8">
        <v>0</v>
      </c>
      <c r="Y14" s="8">
        <v>0</v>
      </c>
      <c r="Z14" s="8">
        <v>29</v>
      </c>
      <c r="AA14" s="8">
        <v>0</v>
      </c>
      <c r="AB14" s="8">
        <v>0</v>
      </c>
      <c r="AC14" s="8">
        <v>0</v>
      </c>
      <c r="AD14" s="8">
        <v>232</v>
      </c>
      <c r="AF14" s="8" t="s">
        <v>88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f t="shared" si="0"/>
        <v>0</v>
      </c>
      <c r="AN14" s="8">
        <f t="shared" si="1"/>
        <v>4651</v>
      </c>
      <c r="AO14" s="8">
        <v>53</v>
      </c>
      <c r="AP14" s="8">
        <v>0</v>
      </c>
      <c r="AQ14" s="8">
        <v>581.4</v>
      </c>
      <c r="AR14" s="8">
        <v>263988013</v>
      </c>
      <c r="AS14" s="8">
        <v>49884155</v>
      </c>
      <c r="AT14" s="8">
        <v>313872168</v>
      </c>
      <c r="AU14" s="8">
        <v>1352897.2758620689</v>
      </c>
      <c r="AV14" s="15" t="s">
        <v>89</v>
      </c>
    </row>
  </sheetData>
  <autoFilter ref="A3:AV3" xr:uid="{699DBCAF-1BEB-4C80-9B62-3D06B7E61B50}"/>
  <mergeCells count="25">
    <mergeCell ref="Z1:AD1"/>
    <mergeCell ref="G1:G2"/>
    <mergeCell ref="H1:H2"/>
    <mergeCell ref="I1:I2"/>
    <mergeCell ref="A1:A2"/>
    <mergeCell ref="B1:B2"/>
    <mergeCell ref="C1:C2"/>
    <mergeCell ref="D1:D2"/>
    <mergeCell ref="E1:E2"/>
    <mergeCell ref="F1:F2"/>
    <mergeCell ref="J1:J2"/>
    <mergeCell ref="K1:N1"/>
    <mergeCell ref="O1:S1"/>
    <mergeCell ref="T1:V1"/>
    <mergeCell ref="W1:Y1"/>
    <mergeCell ref="AQ1:AQ2"/>
    <mergeCell ref="AR1:AT1"/>
    <mergeCell ref="AU1:AU2"/>
    <mergeCell ref="AV1:AV2"/>
    <mergeCell ref="AE1:AF1"/>
    <mergeCell ref="AG1:AL1"/>
    <mergeCell ref="AM1:AM2"/>
    <mergeCell ref="AN1:AN2"/>
    <mergeCell ref="AO1:AO2"/>
    <mergeCell ref="AP1:AP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C0DA7E2-7186-4F23-8C7E-B388959F0E5A}">
          <x14:formula1>
            <xm:f>'data-support'!$C$2:$C$38</xm:f>
          </x14:formula1>
          <xm:sqref>AV5:AV14</xm:sqref>
        </x14:dataValidation>
        <x14:dataValidation type="list" allowBlank="1" showInputMessage="1" showErrorMessage="1" xr:uid="{02F4A789-5CE6-4172-98A1-AEFBE9A869CA}">
          <x14:formula1>
            <xm:f>'data-support'!$A$2:$A$10</xm:f>
          </x14:formula1>
          <xm:sqref>H5:H14</xm:sqref>
        </x14:dataValidation>
        <x14:dataValidation type="list" allowBlank="1" showInputMessage="1" showErrorMessage="1" xr:uid="{DB91DA64-2A01-4EE0-BF14-C50AF5A90374}">
          <x14:formula1>
            <xm:f>'data-support'!$E$2:$E$7</xm:f>
          </x14:formula1>
          <xm:sqref>B5:B14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88F64-F8A4-4ADD-87D7-89A7A133A1EE}">
  <dimension ref="A1:E38"/>
  <sheetViews>
    <sheetView workbookViewId="0">
      <selection activeCell="F4" sqref="F4"/>
    </sheetView>
  </sheetViews>
  <sheetFormatPr defaultColWidth="12.5703125" defaultRowHeight="15"/>
  <cols>
    <col min="1" max="1" width="14.85546875" bestFit="1" customWidth="1"/>
    <col min="3" max="3" width="41.28515625" bestFit="1" customWidth="1"/>
    <col min="5" max="5" width="23" customWidth="1"/>
  </cols>
  <sheetData>
    <row r="1" spans="1:5" ht="15.75">
      <c r="A1" s="12" t="s">
        <v>7</v>
      </c>
      <c r="C1" s="12" t="s">
        <v>24</v>
      </c>
      <c r="E1" s="12" t="s">
        <v>1</v>
      </c>
    </row>
    <row r="2" spans="1:5">
      <c r="A2" t="s">
        <v>59</v>
      </c>
      <c r="C2" t="s">
        <v>100</v>
      </c>
      <c r="E2" t="s">
        <v>56</v>
      </c>
    </row>
    <row r="3" spans="1:5">
      <c r="A3" t="s">
        <v>61</v>
      </c>
      <c r="C3" t="s">
        <v>111</v>
      </c>
      <c r="E3" t="s">
        <v>105</v>
      </c>
    </row>
    <row r="4" spans="1:5">
      <c r="A4" t="s">
        <v>94</v>
      </c>
      <c r="C4" t="s">
        <v>112</v>
      </c>
      <c r="E4" t="s">
        <v>132</v>
      </c>
    </row>
    <row r="5" spans="1:5">
      <c r="A5" t="s">
        <v>90</v>
      </c>
      <c r="C5" t="s">
        <v>91</v>
      </c>
      <c r="E5" t="s">
        <v>133</v>
      </c>
    </row>
    <row r="6" spans="1:5">
      <c r="A6" t="s">
        <v>102</v>
      </c>
      <c r="C6" t="s">
        <v>113</v>
      </c>
      <c r="E6" t="s">
        <v>71</v>
      </c>
    </row>
    <row r="7" spans="1:5">
      <c r="A7" t="s">
        <v>96</v>
      </c>
      <c r="C7" t="s">
        <v>114</v>
      </c>
      <c r="E7" t="s">
        <v>134</v>
      </c>
    </row>
    <row r="8" spans="1:5">
      <c r="A8" t="s">
        <v>104</v>
      </c>
      <c r="C8" t="s">
        <v>85</v>
      </c>
    </row>
    <row r="9" spans="1:5">
      <c r="A9" t="s">
        <v>101</v>
      </c>
      <c r="C9" t="s">
        <v>60</v>
      </c>
    </row>
    <row r="10" spans="1:5">
      <c r="A10" t="s">
        <v>103</v>
      </c>
      <c r="C10" t="s">
        <v>98</v>
      </c>
    </row>
    <row r="11" spans="1:5">
      <c r="C11" t="s">
        <v>110</v>
      </c>
    </row>
    <row r="12" spans="1:5">
      <c r="C12" t="s">
        <v>115</v>
      </c>
    </row>
    <row r="13" spans="1:5">
      <c r="C13" t="s">
        <v>108</v>
      </c>
    </row>
    <row r="14" spans="1:5">
      <c r="C14" t="s">
        <v>116</v>
      </c>
    </row>
    <row r="15" spans="1:5">
      <c r="C15" t="s">
        <v>109</v>
      </c>
    </row>
    <row r="16" spans="1:5">
      <c r="C16" t="s">
        <v>117</v>
      </c>
    </row>
    <row r="17" spans="3:3">
      <c r="C17" t="s">
        <v>107</v>
      </c>
    </row>
    <row r="18" spans="3:3">
      <c r="C18" t="s">
        <v>118</v>
      </c>
    </row>
    <row r="19" spans="3:3">
      <c r="C19" t="s">
        <v>119</v>
      </c>
    </row>
    <row r="20" spans="3:3">
      <c r="C20" t="s">
        <v>120</v>
      </c>
    </row>
    <row r="21" spans="3:3">
      <c r="C21" t="s">
        <v>95</v>
      </c>
    </row>
    <row r="22" spans="3:3">
      <c r="C22" t="s">
        <v>93</v>
      </c>
    </row>
    <row r="23" spans="3:3">
      <c r="C23" t="s">
        <v>121</v>
      </c>
    </row>
    <row r="24" spans="3:3">
      <c r="C24" t="s">
        <v>122</v>
      </c>
    </row>
    <row r="25" spans="3:3">
      <c r="C25" t="s">
        <v>123</v>
      </c>
    </row>
    <row r="26" spans="3:3">
      <c r="C26" t="s">
        <v>65</v>
      </c>
    </row>
    <row r="27" spans="3:3">
      <c r="C27" t="s">
        <v>124</v>
      </c>
    </row>
    <row r="28" spans="3:3">
      <c r="C28" t="s">
        <v>125</v>
      </c>
    </row>
    <row r="29" spans="3:3">
      <c r="C29" t="s">
        <v>126</v>
      </c>
    </row>
    <row r="30" spans="3:3">
      <c r="C30" t="s">
        <v>127</v>
      </c>
    </row>
    <row r="31" spans="3:3">
      <c r="C31" t="s">
        <v>99</v>
      </c>
    </row>
    <row r="32" spans="3:3">
      <c r="C32" t="s">
        <v>92</v>
      </c>
    </row>
    <row r="33" spans="3:3">
      <c r="C33" t="s">
        <v>128</v>
      </c>
    </row>
    <row r="34" spans="3:3">
      <c r="C34" t="s">
        <v>106</v>
      </c>
    </row>
    <row r="35" spans="3:3">
      <c r="C35" t="s">
        <v>129</v>
      </c>
    </row>
    <row r="36" spans="3:3">
      <c r="C36" t="s">
        <v>89</v>
      </c>
    </row>
    <row r="37" spans="3:3">
      <c r="C37" t="s">
        <v>97</v>
      </c>
    </row>
    <row r="38" spans="3:3">
      <c r="C38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main-sheet</vt:lpstr>
      <vt:lpstr>data-support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AlmeeraShanum</dc:creator>
  <cp:lastModifiedBy>AlmeeraShanum</cp:lastModifiedBy>
  <dcterms:created xsi:type="dcterms:W3CDTF">2022-04-21T13:48:10Z</dcterms:created>
  <dcterms:modified xsi:type="dcterms:W3CDTF">2022-04-22T15:46:50Z</dcterms:modified>
</cp:coreProperties>
</file>