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COME_DISTRIBUTION\Database\"/>
    </mc:Choice>
  </mc:AlternateContent>
  <bookViews>
    <workbookView xWindow="-15" yWindow="45" windowWidth="10245" windowHeight="7650"/>
  </bookViews>
  <sheets>
    <sheet name="Version 20 July 2020" sheetId="6" r:id="rId1"/>
  </sheets>
  <externalReferences>
    <externalReference r:id="rId2"/>
  </externalReferences>
  <definedNames>
    <definedName name="_xlnm._FilterDatabase" localSheetId="0" hidden="1">'Version 20 July 2020'!$A$7:$AC$67</definedName>
    <definedName name="DATABASE_2012INP" localSheetId="0">#REF!</definedName>
    <definedName name="DATABASE_2012INP">#REF!</definedName>
    <definedName name="_xlnm.Print_Area" localSheetId="0">'Version 20 July 2020'!$A$1:$BG$67</definedName>
    <definedName name="_xlnm.Print_Area">[1]SENDCMP!#REF!</definedName>
  </definedNames>
  <calcPr calcId="162913"/>
</workbook>
</file>

<file path=xl/calcChain.xml><?xml version="1.0" encoding="utf-8"?>
<calcChain xmlns="http://schemas.openxmlformats.org/spreadsheetml/2006/main">
  <c r="BG44" i="6" l="1"/>
  <c r="BF44" i="6"/>
  <c r="BD44" i="6"/>
  <c r="BC44" i="6"/>
  <c r="BB44" i="6"/>
  <c r="BA44" i="6"/>
  <c r="AZ44" i="6"/>
  <c r="AY44" i="6"/>
  <c r="AX44" i="6"/>
  <c r="AW44" i="6"/>
  <c r="AU44" i="6"/>
  <c r="AT44" i="6"/>
  <c r="AS44" i="6"/>
  <c r="AR44" i="6"/>
  <c r="AQ44" i="6"/>
  <c r="AP44" i="6"/>
  <c r="AO44" i="6"/>
  <c r="AN44" i="6"/>
  <c r="AM44" i="6"/>
  <c r="AK44" i="6"/>
  <c r="AJ44" i="6"/>
  <c r="AI44" i="6"/>
  <c r="AG44" i="6"/>
  <c r="AC44" i="6" l="1"/>
  <c r="AB44" i="6"/>
  <c r="Z44" i="6"/>
  <c r="Y44" i="6"/>
  <c r="X44" i="6"/>
  <c r="W44" i="6"/>
  <c r="V44" i="6"/>
  <c r="U44" i="6"/>
  <c r="T44" i="6"/>
  <c r="S44" i="6"/>
  <c r="Q44" i="6"/>
  <c r="P44" i="6"/>
  <c r="O44" i="6"/>
  <c r="N44" i="6"/>
  <c r="M44" i="6"/>
  <c r="L44" i="6"/>
  <c r="K44" i="6"/>
  <c r="J44" i="6"/>
  <c r="I44" i="6"/>
  <c r="G44" i="6"/>
  <c r="F44" i="6"/>
  <c r="E44" i="6"/>
  <c r="C44" i="6"/>
  <c r="AE61" i="6" l="1"/>
  <c r="AE56" i="6"/>
</calcChain>
</file>

<file path=xl/sharedStrings.xml><?xml version="1.0" encoding="utf-8"?>
<sst xmlns="http://schemas.openxmlformats.org/spreadsheetml/2006/main" count="458" uniqueCount="175">
  <si>
    <t xml:space="preserve">Values refer to income earned in the year </t>
  </si>
  <si>
    <t>Gini coefficient</t>
  </si>
  <si>
    <t>S80/S20 income share ratio</t>
  </si>
  <si>
    <t>Income share in total income</t>
  </si>
  <si>
    <t>Poverty rate (relative threshold)</t>
  </si>
  <si>
    <t>Poverty rate (threshold "anchored" in 2005)</t>
  </si>
  <si>
    <t>Bottom
10%</t>
  </si>
  <si>
    <t>Bottom
20%</t>
  </si>
  <si>
    <t>Bottom
40%</t>
  </si>
  <si>
    <t>Top
40%</t>
  </si>
  <si>
    <t>Top
20%</t>
  </si>
  <si>
    <t>Top
10%</t>
  </si>
  <si>
    <t>Total</t>
  </si>
  <si>
    <t>By age group, latest available year</t>
  </si>
  <si>
    <t>Children (&lt; 18)</t>
  </si>
  <si>
    <t>Youth (18-25)</t>
  </si>
  <si>
    <t>Adult    (26-65)</t>
  </si>
  <si>
    <t>Elderly   (&gt; 65)</t>
  </si>
  <si>
    <t>Australia</t>
  </si>
  <si>
    <t>aus</t>
  </si>
  <si>
    <t>e</t>
  </si>
  <si>
    <t>..</t>
  </si>
  <si>
    <t>Austria</t>
  </si>
  <si>
    <t>aut</t>
  </si>
  <si>
    <t>Belgium</t>
  </si>
  <si>
    <t>bel</t>
  </si>
  <si>
    <t>Canada</t>
  </si>
  <si>
    <t>can</t>
  </si>
  <si>
    <t>Chile</t>
  </si>
  <si>
    <t>chl</t>
  </si>
  <si>
    <t>Czech Republic</t>
  </si>
  <si>
    <t>cze</t>
  </si>
  <si>
    <t>Denmark</t>
  </si>
  <si>
    <t>dnk</t>
  </si>
  <si>
    <t>Estonia</t>
  </si>
  <si>
    <t>est</t>
  </si>
  <si>
    <t>Finland</t>
  </si>
  <si>
    <t>fin</t>
  </si>
  <si>
    <t>France</t>
  </si>
  <si>
    <t>fra</t>
  </si>
  <si>
    <t>Germany</t>
  </si>
  <si>
    <t>deu</t>
  </si>
  <si>
    <t>Greece</t>
  </si>
  <si>
    <t>grc</t>
  </si>
  <si>
    <t>Hungary</t>
  </si>
  <si>
    <t>hun</t>
  </si>
  <si>
    <t>Iceland</t>
  </si>
  <si>
    <t>isl</t>
  </si>
  <si>
    <t>Ireland</t>
  </si>
  <si>
    <t>irl</t>
  </si>
  <si>
    <t>Israel</t>
  </si>
  <si>
    <t>isr</t>
  </si>
  <si>
    <t>Italy</t>
  </si>
  <si>
    <t>ita</t>
  </si>
  <si>
    <t>Japan</t>
  </si>
  <si>
    <t>jpn</t>
  </si>
  <si>
    <t>Korea</t>
  </si>
  <si>
    <t>kor</t>
  </si>
  <si>
    <t>Latvia</t>
  </si>
  <si>
    <t>lva</t>
  </si>
  <si>
    <t>Luxembourg</t>
  </si>
  <si>
    <t>lux</t>
  </si>
  <si>
    <t>Mexico</t>
  </si>
  <si>
    <t>mex</t>
  </si>
  <si>
    <t>Netherlands</t>
  </si>
  <si>
    <t>nld</t>
  </si>
  <si>
    <t>New Zealand</t>
  </si>
  <si>
    <t>nzl</t>
  </si>
  <si>
    <t>Norway</t>
  </si>
  <si>
    <t>nor</t>
  </si>
  <si>
    <t>Poland</t>
  </si>
  <si>
    <t>pol</t>
  </si>
  <si>
    <t>Portugal</t>
  </si>
  <si>
    <t>prt</t>
  </si>
  <si>
    <t>Slovak Republic</t>
  </si>
  <si>
    <t>svk</t>
  </si>
  <si>
    <t>Slovenia</t>
  </si>
  <si>
    <t>svn</t>
  </si>
  <si>
    <t>Spain</t>
  </si>
  <si>
    <t>esp</t>
  </si>
  <si>
    <t>Sweden</t>
  </si>
  <si>
    <t>swe</t>
  </si>
  <si>
    <t>Switzerland</t>
  </si>
  <si>
    <t>che</t>
  </si>
  <si>
    <t>Turkey</t>
  </si>
  <si>
    <t>tur</t>
  </si>
  <si>
    <t>United Kingdom</t>
  </si>
  <si>
    <t>gbr</t>
  </si>
  <si>
    <t>United States</t>
  </si>
  <si>
    <t>usa</t>
  </si>
  <si>
    <t>OECD</t>
  </si>
  <si>
    <t>China</t>
  </si>
  <si>
    <t>Costa Rica</t>
  </si>
  <si>
    <t>India</t>
  </si>
  <si>
    <t>This document is without prejudice to the status of or sovereignty over any territory, to the delimitation of international frontiers and boundaries and to the name of any territory, city or area.</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</si>
  <si>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</si>
  <si>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Updated countries and values are highlighted in light blue</t>
  </si>
  <si>
    <t>Russian Federation</t>
  </si>
  <si>
    <t xml:space="preserve">South Africa </t>
  </si>
  <si>
    <t>Lithuania</t>
  </si>
  <si>
    <t>ltu</t>
  </si>
  <si>
    <t>Source: OECD Income Distribution Database (IDD), http://stats.oecd.org/Index.aspx?DataSetCode=IDD</t>
  </si>
  <si>
    <t>Living in working households</t>
  </si>
  <si>
    <t>Coefficient de Gini</t>
  </si>
  <si>
    <t>Ratio interdéciles 
S80/S20</t>
  </si>
  <si>
    <t>Part du revenu total, par groupe de revenu</t>
  </si>
  <si>
    <t>10% les + pauvres</t>
  </si>
  <si>
    <t>20% les + pauvres</t>
  </si>
  <si>
    <t>40% les + pauvres</t>
  </si>
  <si>
    <t>40% les + riches</t>
  </si>
  <si>
    <t>20% les + riches</t>
  </si>
  <si>
    <t>10% les + riches</t>
  </si>
  <si>
    <t>Taux de pauvreté relative (seuil relatif)</t>
  </si>
  <si>
    <t>Par groupe d'âge, dernière année disponible</t>
  </si>
  <si>
    <t>Taux de pauvreté (seuil "ancré" en 2005)</t>
  </si>
  <si>
    <t>Australie</t>
  </si>
  <si>
    <t>Autriche</t>
  </si>
  <si>
    <t>Belgique</t>
  </si>
  <si>
    <t>Chili</t>
  </si>
  <si>
    <t>République tchèque</t>
  </si>
  <si>
    <t>Danemark</t>
  </si>
  <si>
    <t>Estonie</t>
  </si>
  <si>
    <t>Finlande</t>
  </si>
  <si>
    <t>Allemagne</t>
  </si>
  <si>
    <t>Grèce</t>
  </si>
  <si>
    <t>Hongrie</t>
  </si>
  <si>
    <t>Islande</t>
  </si>
  <si>
    <t>Irlande</t>
  </si>
  <si>
    <t>Israël</t>
  </si>
  <si>
    <t>Italie</t>
  </si>
  <si>
    <t>Japon</t>
  </si>
  <si>
    <t>Corée</t>
  </si>
  <si>
    <t>Lettonie</t>
  </si>
  <si>
    <t>Mexique</t>
  </si>
  <si>
    <t>Pays-Bas</t>
  </si>
  <si>
    <t>Nouvelle-Zélande</t>
  </si>
  <si>
    <t>Norvège</t>
  </si>
  <si>
    <t>Pologne</t>
  </si>
  <si>
    <t>République slovaque</t>
  </si>
  <si>
    <t>Slovénie</t>
  </si>
  <si>
    <t>Espagne</t>
  </si>
  <si>
    <t>Suède</t>
  </si>
  <si>
    <t>Suisse</t>
  </si>
  <si>
    <t>Turquie</t>
  </si>
  <si>
    <t>Royaume-Uni</t>
  </si>
  <si>
    <t>États-Unis</t>
  </si>
  <si>
    <t>OCDE</t>
  </si>
  <si>
    <t>Chine</t>
  </si>
  <si>
    <t>Inde</t>
  </si>
  <si>
    <t>Fédération de Russie</t>
  </si>
  <si>
    <t>Afrique du sud</t>
  </si>
  <si>
    <t>Notes : Les données relatives à la distribution des revenus portent sur la population totale et reposent sur le revenu disponible équivalent des ménages, c’est-à-dire le revenu disponible corrigé de la taille du ménage. Le coefficient de Gini varie entre 0 (distribution parfaitement égale des revenus où tous les individus possèdent le même revenu) et 1 (situation parfaitement inégale, où tous les revenus sont concentrés entre les mains d’une seule personne). Le ratio de la part de revenu S80/S20 exprime le rapport entre le revenu moyen des 20 % les plus riches et celui des 20 % les plus pauvres. Le seuil de pauvreté est fixé à 50% du revenu disponible équivalent médian dans chaque pays. La pauvreté monétaire exclut les paiements forfaitaires, qui sont fréquents dans les systèmes de retraite de certains pays (Australie, Suisse). Les travailleurs pauvres désignent les personnes vivant dans un ménage dirigé par une personne d’âge actif, dont au moins un membre du ménage travaille, et vivant avec un revenu inférieur au seuil de pauvreté.</t>
  </si>
  <si>
    <t>Les données statistiques concernant Israël sont fournies par et sous la responsabilité des autorités israéliennes compétentes. L’utilisation de ces données par l’OCDE est sans préjudice du statut des hauteurs du Golan, de Jérusalem Est et des colonies de peuplement israéliennes en Cisjordanie aux termes du droit international.</t>
  </si>
  <si>
    <t>Les pays mis à jour dernièrement sont montrés en bleu clair</t>
  </si>
  <si>
    <t>Key indicators on the distribution of household disposable income and poverty, 2007, 2016 and 2017 or most recent year</t>
  </si>
  <si>
    <t>2017 or latest available year</t>
  </si>
  <si>
    <t>2017 or latest available year (%)</t>
  </si>
  <si>
    <t>Indicateurs clés de la distribution des revenus disponibles et de la pauvreté monétaire des ménages, 2007, 2016 et 2017 ou année la plus récente</t>
  </si>
  <si>
    <t>2017 ou + récent</t>
  </si>
  <si>
    <t>2017 ou + récent (%)</t>
  </si>
  <si>
    <t>Lituanie</t>
  </si>
  <si>
    <t>Bulgaria</t>
  </si>
  <si>
    <t>Romania</t>
  </si>
  <si>
    <t>Roumanie</t>
  </si>
  <si>
    <t>Bulgarie</t>
  </si>
  <si>
    <t xml:space="preserve">Data refer to the total population and are based on equivalised household disposable income, i.e. income after taxes and transfers adjusted for household size. The Gini coefficient takes values between 0 (where every person has the same income), and 1 (where all income goes to one person). The S80/S20 income share ratio refers to the ratio of average income of the top 20% to the average income of the bottom 20% of the income distribution. The poverty threshold is set at 50% of median disposable income in each country. The income-based poverty rates exclude lump-sum payments which are frequent in the retirement schemes of some countries (e.g. Australia, Switzerland). "Living in working households" are people with income below the poverty line, living in households with a working-age head and at least one worker.
</t>
  </si>
  <si>
    <t>For more information on OECD-IDD, http://oe.cd/idd</t>
  </si>
  <si>
    <t>Pour plus d'informations sur IDD de l'OCDE, http://oe.cd/idd-fr</t>
  </si>
  <si>
    <t>Source: Base de données de l'OCDE sur la distribution des revenus (IDD), http://stats.oecd.org/Index.aspx?DataSetCode=IDD&amp;Lang=fr</t>
  </si>
  <si>
    <t>Colombia</t>
  </si>
  <si>
    <r>
      <t>In the case of most countries, values for the three years are based on the same income definition (wave 7). In the case Australia, Denmark, France, Germany, Hungary, Israel, Japan, Korea, Mexico, the Netherlands, New Zealand, Norway, Sweden and Turkey, the values shown (marked with "</t>
    </r>
    <r>
      <rPr>
        <i/>
        <sz val="10"/>
        <color theme="1"/>
        <rFont val="Arial"/>
        <family val="2"/>
      </rPr>
      <t>e"</t>
    </r>
    <r>
      <rPr>
        <sz val="10"/>
        <color theme="1"/>
        <rFont val="Arial"/>
        <family val="2"/>
      </rPr>
      <t>)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(33 OECD countries for all the indicators except anchored poverty, for which the OECD average is limited to 25 countries). The OECD average for income shares in total income and poverty rates by age group includes 36 OECD countries, as comparable data referring to the latest available year are available for all OECD countries, except Colombia. Poverty rates are "anchored" in 2006 for Bulgaria, Chile, Hungary, Japan, Korea, Romania, Switzerland and Turkey; and 2007 for Austria and Spain.</t>
    </r>
  </si>
  <si>
    <t>The latest available data refer to 2017 for all countries except Costa Rica (2019); Australia, Finland, Israel, Norway, Sweden and the United Kingdom (2018); Denmark, Mexico, Netherlands and the Russian Federation (2016); Iceland, Japan, Turkey and South Africa (2015); New Zealand (2014); Brazil (2013); China and India (2011).  Data shown for "2016" refer 2016 for all countries except Costa Rica (2018); Finland, Norway, Sweden and the United Kingdom (2017); Chile, Denmark, Netherlands (2015); Australia, Iceland, Mexico, Switzerland and Turkey (2014); Japan and New Zealand (2012).  Data shown for "2007" refer to 2007 for all countries except Chile (2009); Australia, France, Germany, Israel, Mexico, New Zealand, Norway, Sweden and the United States (2008); Brazil and Japan (2006); India (2004).  2016 data for the Netherlands and 2015 data for South Africa are provisional. For Romania, the value of goods produced for own consumption was excluded from the income definition due to methodological issues.</t>
  </si>
  <si>
    <t>Colombie</t>
  </si>
  <si>
    <t>20 juillet 2020</t>
  </si>
  <si>
    <t xml:space="preserve">20 July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</si>
</sst>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_(* \(#,##0.00\);_(* &quot;-&quot;??_);_(@_)"/>
    <numFmt numFmtId="164" formatCode="0.000"/>
    <numFmt numFmtId="165" formatCode="0.0"/>
    <numFmt numFmtId="166" formatCode="General_)"/>
    <numFmt numFmtId="167" formatCode="#,##0.0"/>
    <numFmt numFmtId="168" formatCode="#,##0.000"/>
    <numFmt numFmtId="169" formatCode="#,##0.00__;\-#,##0.00__;#,##0.00__;@__"/>
    <numFmt numFmtId="170" formatCode="_ * #,##0.00_ ;_ * \-#,##0.00_ ;_ * &quot;-&quot;??_ ;_ @_ "/>
    <numFmt numFmtId="171" formatCode="_-* #,##0\ _F_B_-;\-* #,##0\ _F_B_-;_-* &quot;-&quot;\ _F_B_-;_-@_-"/>
    <numFmt numFmtId="172" formatCode="_-* #,##0.00\ _F_B_-;\-* #,##0.00\ _F_B_-;_-* &quot;-&quot;??\ _F_B_-;_-@_-"/>
    <numFmt numFmtId="173" formatCode="_-* #,##0\ &quot;FB&quot;_-;\-* #,##0\ &quot;FB&quot;_-;_-* &quot;-&quot;\ &quot;FB&quot;_-;_-@_-"/>
    <numFmt numFmtId="174" formatCode="_-* #,##0.00\ &quot;FB&quot;_-;\-* #,##0.00\ &quot;FB&quot;_-;_-* &quot;-&quot;??\ &quot;FB&quot;_-;_-@_-"/>
    <numFmt numFmtId="175" formatCode="0.00_)"/>
  </numFmts>
  <fonts count="56">
    <font>
      <sz val="10"/>
      <color indexed="8"/>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8"/>
      <name val="Arial"/>
      <family val="2"/>
    </font>
    <font>
      <b/>
      <sz val="12"/>
      <color theme="1"/>
      <name val="Arial"/>
      <family val="2"/>
    </font>
    <font>
      <sz val="10"/>
      <color indexed="8"/>
      <name val="Arial"/>
      <family val="2"/>
    </font>
    <font>
      <sz val="8"/>
      <color theme="1"/>
      <name val="Arial"/>
      <family val="2"/>
    </font>
    <font>
      <i/>
      <sz val="12"/>
      <name val="Arial"/>
      <family val="2"/>
    </font>
    <font>
      <sz val="10"/>
      <color theme="1"/>
      <name val="Calibri"/>
      <family val="2"/>
      <scheme val="minor"/>
    </font>
    <font>
      <sz val="10"/>
      <name val="Arial"/>
      <family val="2"/>
    </font>
    <font>
      <sz val="11"/>
      <name val="Calibri"/>
      <family val="2"/>
    </font>
    <font>
      <i/>
      <sz val="10"/>
      <color theme="1"/>
      <name val="Arial"/>
      <family val="2"/>
    </font>
    <font>
      <u/>
      <sz val="10"/>
      <color theme="10"/>
      <name val="Arial"/>
      <family val="2"/>
    </font>
    <font>
      <u/>
      <sz val="10"/>
      <color theme="1"/>
      <name val="Arial"/>
      <family val="2"/>
    </font>
    <font>
      <sz val="9"/>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9"/>
      <color indexed="9"/>
      <name val="Times"/>
      <family val="1"/>
    </font>
    <font>
      <b/>
      <sz val="11"/>
      <color rgb="FFFA7D00"/>
      <name val="Calibri"/>
      <family val="2"/>
      <scheme val="minor"/>
    </font>
    <font>
      <b/>
      <sz val="11"/>
      <color theme="0"/>
      <name val="Calibri"/>
      <family val="2"/>
      <scheme val="minor"/>
    </font>
    <font>
      <sz val="9"/>
      <color indexed="8"/>
      <name val="Times"/>
      <family val="1"/>
    </font>
    <font>
      <sz val="9"/>
      <name val="Times"/>
      <family val="1"/>
    </font>
    <font>
      <sz val="1"/>
      <color indexed="8"/>
      <name val="Courier"/>
      <family val="3"/>
    </font>
    <font>
      <sz val="8"/>
      <name val="Helvetica"/>
      <family val="2"/>
    </font>
    <font>
      <i/>
      <sz val="11"/>
      <color rgb="FF7F7F7F"/>
      <name val="Calibri"/>
      <family val="2"/>
      <scheme val="minor"/>
    </font>
    <font>
      <sz val="11"/>
      <color rgb="FF006100"/>
      <name val="Calibri"/>
      <family val="2"/>
      <scheme val="minor"/>
    </font>
    <font>
      <b/>
      <sz val="12"/>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indexed="12"/>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i/>
      <sz val="16"/>
      <name val="Helv"/>
    </font>
    <font>
      <sz val="11"/>
      <name val="Arial"/>
      <family val="2"/>
    </font>
    <font>
      <sz val="10"/>
      <name val="MS Sans Serif"/>
      <family val="2"/>
    </font>
    <font>
      <sz val="10"/>
      <color indexed="8"/>
      <name val="Calibri"/>
      <family val="2"/>
    </font>
    <font>
      <sz val="11"/>
      <name val="Times New Roman"/>
      <family val="1"/>
    </font>
    <font>
      <sz val="10"/>
      <color indexed="8"/>
      <name val="Times"/>
      <family val="1"/>
    </font>
    <font>
      <sz val="9"/>
      <name val="Times New Roman"/>
      <family val="1"/>
    </font>
    <font>
      <sz val="12"/>
      <name val="Arial CE"/>
    </font>
    <font>
      <b/>
      <sz val="11"/>
      <color rgb="FF3F3F3F"/>
      <name val="Calibri"/>
      <family val="2"/>
      <scheme val="minor"/>
    </font>
    <font>
      <sz val="10"/>
      <name val="Times New Roman"/>
      <family val="1"/>
    </font>
    <font>
      <b/>
      <sz val="11"/>
      <color theme="1"/>
      <name val="Calibri"/>
      <family val="2"/>
      <scheme val="minor"/>
    </font>
    <font>
      <sz val="11"/>
      <color rgb="FFFF0000"/>
      <name val="Calibri"/>
      <family val="2"/>
      <scheme val="minor"/>
    </font>
    <font>
      <sz val="10"/>
      <name val="Times"/>
      <family val="1"/>
    </font>
    <font>
      <b/>
      <sz val="10"/>
      <color indexed="8"/>
      <name val="Arial"/>
      <family val="2"/>
    </font>
    <font>
      <sz val="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indexed="22"/>
        <bgColor indexed="64"/>
      </patternFill>
    </fill>
    <fill>
      <patternFill patternType="solid">
        <fgColor indexed="9"/>
        <bgColor indexed="64"/>
      </patternFill>
    </fill>
    <fill>
      <patternFill patternType="solid">
        <fgColor rgb="FFB7DEE8"/>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theme="3" tint="0.39994506668294322"/>
      </top>
      <bottom/>
      <diagonal/>
    </border>
    <border>
      <left/>
      <right/>
      <top style="medium">
        <color theme="3" tint="0.39994506668294322"/>
      </top>
      <bottom/>
      <diagonal/>
    </border>
    <border>
      <left style="thin">
        <color indexed="64"/>
      </left>
      <right/>
      <top style="medium">
        <color theme="3" tint="0.39994506668294322"/>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6">
    <xf numFmtId="0" fontId="0" fillId="0" borderId="0"/>
    <xf numFmtId="0" fontId="9" fillId="0" borderId="0"/>
    <xf numFmtId="0" fontId="18"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31"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15" fillId="0" borderId="0" applyNumberFormat="0" applyFill="0" applyBorder="0" applyAlignment="0" applyProtection="0"/>
    <xf numFmtId="0" fontId="23" fillId="3" borderId="0" applyNumberFormat="0" applyBorder="0" applyAlignment="0" applyProtection="0"/>
    <xf numFmtId="166" fontId="24" fillId="0" borderId="0">
      <alignment vertical="top"/>
    </xf>
    <xf numFmtId="0" fontId="25" fillId="6" borderId="4" applyNumberFormat="0" applyAlignment="0" applyProtection="0"/>
    <xf numFmtId="0" fontId="26" fillId="7" borderId="7" applyNumberFormat="0" applyAlignment="0" applyProtection="0"/>
    <xf numFmtId="43" fontId="21" fillId="0" borderId="0" applyFont="0" applyFill="0" applyBorder="0" applyAlignment="0" applyProtection="0"/>
    <xf numFmtId="43" fontId="7" fillId="0" borderId="0" applyFont="0" applyFill="0" applyBorder="0" applyAlignment="0" applyProtection="0"/>
    <xf numFmtId="3" fontId="27" fillId="0" borderId="0" applyFill="0" applyBorder="0">
      <alignment horizontal="right" vertical="top"/>
    </xf>
    <xf numFmtId="167" fontId="28" fillId="0" borderId="0">
      <alignment horizontal="right" vertical="top"/>
    </xf>
    <xf numFmtId="168" fontId="27" fillId="0" borderId="0" applyFill="0" applyBorder="0">
      <alignment horizontal="right" vertical="top"/>
    </xf>
    <xf numFmtId="3" fontId="27" fillId="0" borderId="0" applyFill="0" applyBorder="0">
      <alignment horizontal="right" vertical="top"/>
    </xf>
    <xf numFmtId="167" fontId="24" fillId="0" borderId="0" applyFont="0" applyFill="0" applyBorder="0">
      <alignment horizontal="right" vertical="top"/>
    </xf>
    <xf numFmtId="169" fontId="27" fillId="0" borderId="0" applyFont="0" applyFill="0" applyBorder="0" applyAlignment="0" applyProtection="0">
      <alignment horizontal="right" vertical="top"/>
    </xf>
    <xf numFmtId="168" fontId="27" fillId="0" borderId="0">
      <alignment horizontal="right" vertical="top"/>
    </xf>
    <xf numFmtId="0" fontId="29" fillId="0" borderId="0">
      <protection locked="0"/>
    </xf>
    <xf numFmtId="0" fontId="29" fillId="0" borderId="0">
      <protection locked="0"/>
    </xf>
    <xf numFmtId="0" fontId="29" fillId="0" borderId="0">
      <protection locked="0"/>
    </xf>
    <xf numFmtId="170" fontId="30" fillId="0" borderId="0" applyFont="0" applyFill="0" applyBorder="0" applyAlignment="0" applyProtection="0"/>
    <xf numFmtId="0" fontId="31" fillId="0" borderId="0" applyNumberFormat="0" applyFill="0" applyBorder="0" applyAlignment="0" applyProtection="0"/>
    <xf numFmtId="0" fontId="29" fillId="0" borderId="0">
      <protection locked="0"/>
    </xf>
    <xf numFmtId="0" fontId="32" fillId="2" borderId="0" applyNumberFormat="0" applyBorder="0" applyAlignment="0" applyProtection="0"/>
    <xf numFmtId="38" fontId="9" fillId="34" borderId="0" applyNumberFormat="0" applyBorder="0" applyAlignment="0" applyProtection="0"/>
    <xf numFmtId="0" fontId="33" fillId="0" borderId="26" applyNumberFormat="0" applyAlignment="0" applyProtection="0">
      <alignment horizontal="left" vertical="center"/>
    </xf>
    <xf numFmtId="0" fontId="33" fillId="0" borderId="19">
      <alignment horizontal="left" vertical="center"/>
    </xf>
    <xf numFmtId="0" fontId="34" fillId="0" borderId="1" applyNumberFormat="0" applyFill="0" applyAlignment="0" applyProtection="0"/>
    <xf numFmtId="0" fontId="35" fillId="0" borderId="2" applyNumberFormat="0" applyFill="0" applyAlignment="0" applyProtection="0"/>
    <xf numFmtId="0" fontId="36" fillId="0" borderId="3"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10" fontId="9" fillId="35" borderId="27" applyNumberFormat="0" applyBorder="0" applyAlignment="0" applyProtection="0"/>
    <xf numFmtId="0" fontId="38" fillId="5" borderId="4" applyNumberFormat="0" applyAlignment="0" applyProtection="0"/>
    <xf numFmtId="0" fontId="38" fillId="5" borderId="4" applyNumberFormat="0" applyAlignment="0" applyProtection="0"/>
    <xf numFmtId="0" fontId="39" fillId="0" borderId="6" applyNumberFormat="0" applyFill="0" applyAlignment="0" applyProtection="0"/>
    <xf numFmtId="171" fontId="15" fillId="0" borderId="0" applyFont="0" applyFill="0" applyBorder="0" applyAlignment="0" applyProtection="0"/>
    <xf numFmtId="172" fontId="15" fillId="0" borderId="0" applyFont="0" applyFill="0" applyBorder="0" applyAlignment="0" applyProtection="0"/>
    <xf numFmtId="173" fontId="15" fillId="0" borderId="0" applyFont="0" applyFill="0" applyBorder="0" applyAlignment="0" applyProtection="0"/>
    <xf numFmtId="174" fontId="15" fillId="0" borderId="0" applyFont="0" applyFill="0" applyBorder="0" applyAlignment="0" applyProtection="0"/>
    <xf numFmtId="0" fontId="40" fillId="4" borderId="0" applyNumberFormat="0" applyBorder="0" applyAlignment="0" applyProtection="0"/>
    <xf numFmtId="175" fontId="41" fillId="0" borderId="0"/>
    <xf numFmtId="0" fontId="42" fillId="0" borderId="0"/>
    <xf numFmtId="0" fontId="42" fillId="0" borderId="0"/>
    <xf numFmtId="0" fontId="42" fillId="0" borderId="0"/>
    <xf numFmtId="0" fontId="9" fillId="0" borderId="0"/>
    <xf numFmtId="0" fontId="15" fillId="0" borderId="0"/>
    <xf numFmtId="0" fontId="43" fillId="0" borderId="0"/>
    <xf numFmtId="0" fontId="7" fillId="0" borderId="0"/>
    <xf numFmtId="0" fontId="7" fillId="0" borderId="0"/>
    <xf numFmtId="0" fontId="21" fillId="0" borderId="0"/>
    <xf numFmtId="0" fontId="21" fillId="0" borderId="0"/>
    <xf numFmtId="0" fontId="21" fillId="0" borderId="0"/>
    <xf numFmtId="0" fontId="11" fillId="0" borderId="0"/>
    <xf numFmtId="0" fontId="11" fillId="0" borderId="0"/>
    <xf numFmtId="0" fontId="11" fillId="0" borderId="0"/>
    <xf numFmtId="0" fontId="9" fillId="0" borderId="0"/>
    <xf numFmtId="0" fontId="15" fillId="0" borderId="0"/>
    <xf numFmtId="0" fontId="7" fillId="0" borderId="0"/>
    <xf numFmtId="0" fontId="7" fillId="0" borderId="0"/>
    <xf numFmtId="0" fontId="21" fillId="0" borderId="0"/>
    <xf numFmtId="0" fontId="11" fillId="0" borderId="0"/>
    <xf numFmtId="0" fontId="7" fillId="0" borderId="0"/>
    <xf numFmtId="0" fontId="7" fillId="0" borderId="0"/>
    <xf numFmtId="0" fontId="7" fillId="0" borderId="0"/>
    <xf numFmtId="0" fontId="7" fillId="0" borderId="0"/>
    <xf numFmtId="0" fontId="7" fillId="0" borderId="0"/>
    <xf numFmtId="0" fontId="16" fillId="0" borderId="0"/>
    <xf numFmtId="0" fontId="11" fillId="0" borderId="0"/>
    <xf numFmtId="0" fontId="15" fillId="0" borderId="0"/>
    <xf numFmtId="0" fontId="44" fillId="0" borderId="0"/>
    <xf numFmtId="0" fontId="11" fillId="0" borderId="0"/>
    <xf numFmtId="0" fontId="45" fillId="0" borderId="0"/>
    <xf numFmtId="1" fontId="28" fillId="0" borderId="0">
      <alignment vertical="top"/>
    </xf>
    <xf numFmtId="0" fontId="11" fillId="0" borderId="0"/>
    <xf numFmtId="0" fontId="15" fillId="0" borderId="0"/>
    <xf numFmtId="0" fontId="9" fillId="0" borderId="0"/>
    <xf numFmtId="0" fontId="42" fillId="0" borderId="0"/>
    <xf numFmtId="0" fontId="42" fillId="0" borderId="0"/>
    <xf numFmtId="0" fontId="15" fillId="0" borderId="0"/>
    <xf numFmtId="1" fontId="24" fillId="0" borderId="0">
      <alignment vertical="top" wrapText="1"/>
    </xf>
    <xf numFmtId="1" fontId="46" fillId="0" borderId="0" applyFill="0" applyBorder="0" applyProtection="0"/>
    <xf numFmtId="1" fontId="47" fillId="0" borderId="0" applyFont="0" applyFill="0" applyBorder="0" applyProtection="0">
      <alignment vertical="center"/>
    </xf>
    <xf numFmtId="1" fontId="28" fillId="0" borderId="0">
      <alignment horizontal="right" vertical="top"/>
    </xf>
    <xf numFmtId="166" fontId="28" fillId="0" borderId="0">
      <alignment horizontal="right" vertical="top"/>
    </xf>
    <xf numFmtId="0" fontId="15" fillId="0" borderId="0"/>
    <xf numFmtId="0" fontId="48" fillId="0" borderId="0"/>
    <xf numFmtId="1" fontId="27" fillId="0" borderId="0" applyNumberFormat="0" applyFill="0" applyBorder="0">
      <alignment vertical="top"/>
    </xf>
    <xf numFmtId="0" fontId="21" fillId="8" borderId="8" applyNumberFormat="0" applyFont="0" applyAlignment="0" applyProtection="0"/>
    <xf numFmtId="0" fontId="49" fillId="6" borderId="5" applyNumberFormat="0" applyAlignment="0" applyProtection="0"/>
    <xf numFmtId="10" fontId="15" fillId="0" borderId="0" applyFont="0" applyFill="0" applyBorder="0" applyAlignment="0" applyProtection="0"/>
    <xf numFmtId="9" fontId="1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5"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66" fontId="50" fillId="0" borderId="0" applyNumberFormat="0" applyBorder="0" applyAlignment="0"/>
    <xf numFmtId="166" fontId="50" fillId="0" borderId="0" applyNumberFormat="0" applyBorder="0" applyAlignment="0"/>
    <xf numFmtId="49" fontId="27" fillId="0" borderId="0" applyFill="0" applyBorder="0" applyAlignment="0" applyProtection="0">
      <alignment vertical="top"/>
    </xf>
    <xf numFmtId="0" fontId="51" fillId="0" borderId="9" applyNumberFormat="0" applyFill="0" applyAlignment="0" applyProtection="0"/>
    <xf numFmtId="0" fontId="52" fillId="0" borderId="0" applyNumberFormat="0" applyFill="0" applyBorder="0" applyAlignment="0" applyProtection="0"/>
    <xf numFmtId="1" fontId="53" fillId="0" borderId="0">
      <alignment vertical="top" wrapText="1"/>
    </xf>
    <xf numFmtId="0" fontId="15" fillId="0" borderId="0"/>
  </cellStyleXfs>
  <cellXfs count="198">
    <xf numFmtId="0" fontId="0" fillId="0" borderId="0" xfId="0"/>
    <xf numFmtId="0" fontId="12" fillId="0" borderId="0" xfId="1" applyFont="1" applyFill="1"/>
    <xf numFmtId="0" fontId="12" fillId="0" borderId="0" xfId="1" applyFont="1"/>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164" fontId="15" fillId="0" borderId="21" xfId="1" applyNumberFormat="1" applyFont="1" applyFill="1" applyBorder="1" applyAlignment="1">
      <alignment horizontal="right"/>
    </xf>
    <xf numFmtId="164" fontId="15" fillId="0" borderId="22" xfId="1" applyNumberFormat="1" applyFont="1" applyFill="1" applyBorder="1" applyAlignment="1">
      <alignment horizontal="center"/>
    </xf>
    <xf numFmtId="165" fontId="15" fillId="0" borderId="21" xfId="1" applyNumberFormat="1" applyFont="1" applyFill="1" applyBorder="1" applyAlignment="1">
      <alignment horizontal="center"/>
    </xf>
    <xf numFmtId="165" fontId="15" fillId="0" borderId="22" xfId="1" applyNumberFormat="1" applyFont="1" applyFill="1" applyBorder="1" applyAlignment="1">
      <alignment horizontal="center"/>
    </xf>
    <xf numFmtId="165" fontId="15" fillId="0" borderId="21" xfId="1" applyNumberFormat="1" applyFont="1" applyFill="1" applyBorder="1" applyAlignment="1">
      <alignment horizontal="right"/>
    </xf>
    <xf numFmtId="165" fontId="15" fillId="0" borderId="14" xfId="1" applyNumberFormat="1" applyFont="1" applyFill="1" applyBorder="1" applyAlignment="1">
      <alignment horizontal="center"/>
    </xf>
    <xf numFmtId="165" fontId="15" fillId="0" borderId="0" xfId="1" applyNumberFormat="1" applyFont="1" applyFill="1" applyBorder="1" applyAlignment="1">
      <alignment horizontal="center"/>
    </xf>
    <xf numFmtId="165" fontId="15" fillId="0" borderId="13" xfId="1" applyNumberFormat="1" applyFont="1" applyFill="1" applyBorder="1" applyAlignment="1">
      <alignment horizontal="center"/>
    </xf>
    <xf numFmtId="164" fontId="15" fillId="0" borderId="14" xfId="1" applyNumberFormat="1" applyFont="1" applyFill="1" applyBorder="1" applyAlignment="1">
      <alignment horizontal="right"/>
    </xf>
    <xf numFmtId="164" fontId="15" fillId="0" borderId="0" xfId="1" applyNumberFormat="1" applyFont="1" applyFill="1" applyBorder="1" applyAlignment="1">
      <alignment horizontal="center"/>
    </xf>
    <xf numFmtId="165" fontId="15" fillId="0" borderId="14" xfId="1" applyNumberFormat="1" applyFont="1" applyFill="1" applyBorder="1" applyAlignment="1">
      <alignment horizontal="right"/>
    </xf>
    <xf numFmtId="165" fontId="15" fillId="0" borderId="13" xfId="0" applyNumberFormat="1" applyFont="1" applyFill="1" applyBorder="1" applyAlignment="1">
      <alignment horizontal="center" vertical="center"/>
    </xf>
    <xf numFmtId="165" fontId="15" fillId="0" borderId="0" xfId="1" applyNumberFormat="1" applyFont="1" applyFill="1" applyBorder="1" applyAlignment="1">
      <alignment horizontal="right"/>
    </xf>
    <xf numFmtId="0" fontId="12" fillId="0" borderId="0" xfId="1" applyFont="1" applyFill="1" applyBorder="1"/>
    <xf numFmtId="164" fontId="15" fillId="0" borderId="15" xfId="1" applyNumberFormat="1" applyFont="1" applyFill="1" applyBorder="1" applyAlignment="1">
      <alignment horizontal="right"/>
    </xf>
    <xf numFmtId="164" fontId="15" fillId="0" borderId="16" xfId="1" applyNumberFormat="1" applyFont="1" applyFill="1" applyBorder="1" applyAlignment="1">
      <alignment horizontal="center"/>
    </xf>
    <xf numFmtId="165" fontId="15" fillId="0" borderId="15" xfId="1" applyNumberFormat="1" applyFont="1" applyFill="1" applyBorder="1" applyAlignment="1">
      <alignment horizontal="center"/>
    </xf>
    <xf numFmtId="165" fontId="15" fillId="0" borderId="16" xfId="1" applyNumberFormat="1" applyFont="1" applyFill="1" applyBorder="1" applyAlignment="1">
      <alignment horizontal="center"/>
    </xf>
    <xf numFmtId="165" fontId="15" fillId="0" borderId="15" xfId="1" applyNumberFormat="1" applyFont="1" applyFill="1" applyBorder="1" applyAlignment="1">
      <alignment horizontal="right"/>
    </xf>
    <xf numFmtId="0" fontId="19" fillId="0" borderId="0" xfId="2" applyFont="1"/>
    <xf numFmtId="0" fontId="20" fillId="0" borderId="22" xfId="1" applyFont="1" applyBorder="1" applyAlignment="1">
      <alignment vertical="top" wrapText="1"/>
    </xf>
    <xf numFmtId="0" fontId="20" fillId="0" borderId="0" xfId="1" applyFont="1" applyBorder="1" applyAlignment="1">
      <alignment vertical="top" wrapText="1"/>
    </xf>
    <xf numFmtId="165" fontId="0" fillId="0" borderId="13" xfId="0" applyNumberFormat="1" applyFill="1" applyBorder="1" applyAlignment="1">
      <alignment horizontal="center" vertical="center"/>
    </xf>
    <xf numFmtId="0" fontId="15" fillId="0" borderId="0" xfId="1" applyFont="1" applyFill="1" applyBorder="1"/>
    <xf numFmtId="165" fontId="15" fillId="0" borderId="0" xfId="0" applyNumberFormat="1" applyFont="1" applyFill="1" applyBorder="1" applyAlignment="1">
      <alignment horizontal="center" vertical="center"/>
    </xf>
    <xf numFmtId="165" fontId="0" fillId="0" borderId="14" xfId="0" applyNumberFormat="1" applyFill="1" applyBorder="1" applyAlignment="1">
      <alignment horizontal="center" vertical="center"/>
    </xf>
    <xf numFmtId="165" fontId="0" fillId="0" borderId="0" xfId="0" applyNumberFormat="1" applyFill="1" applyBorder="1" applyAlignment="1">
      <alignment horizontal="center" vertical="center"/>
    </xf>
    <xf numFmtId="165" fontId="15" fillId="0" borderId="14" xfId="0" applyNumberFormat="1" applyFont="1" applyFill="1" applyBorder="1" applyAlignment="1">
      <alignment horizontal="center" vertical="center"/>
    </xf>
    <xf numFmtId="165" fontId="15" fillId="0" borderId="19" xfId="1" applyNumberFormat="1" applyFont="1" applyFill="1" applyBorder="1" applyAlignment="1">
      <alignment horizontal="center"/>
    </xf>
    <xf numFmtId="164" fontId="15" fillId="0" borderId="19" xfId="1" applyNumberFormat="1" applyFont="1" applyFill="1" applyBorder="1" applyAlignment="1">
      <alignment horizontal="center"/>
    </xf>
    <xf numFmtId="0" fontId="55" fillId="0" borderId="34" xfId="0" applyFont="1" applyFill="1" applyBorder="1" applyAlignment="1">
      <alignment horizontal="center" wrapText="1"/>
    </xf>
    <xf numFmtId="0" fontId="55" fillId="0" borderId="26" xfId="0" applyFont="1" applyFill="1" applyBorder="1" applyAlignment="1">
      <alignment horizontal="center" wrapText="1"/>
    </xf>
    <xf numFmtId="0" fontId="55" fillId="0" borderId="35" xfId="0" applyFont="1" applyFill="1" applyBorder="1" applyAlignment="1">
      <alignment horizontal="center" wrapText="1"/>
    </xf>
    <xf numFmtId="0" fontId="6" fillId="0" borderId="17" xfId="1" applyFont="1" applyBorder="1" applyAlignment="1">
      <alignment horizontal="center" vertical="center" wrapText="1"/>
    </xf>
    <xf numFmtId="0" fontId="18" fillId="0" borderId="0" xfId="2" applyAlignment="1"/>
    <xf numFmtId="0" fontId="5" fillId="0" borderId="0" xfId="0" applyFont="1"/>
    <xf numFmtId="0" fontId="5" fillId="0" borderId="11" xfId="1" applyFont="1" applyBorder="1"/>
    <xf numFmtId="0" fontId="5" fillId="0" borderId="0" xfId="1" applyFont="1" applyBorder="1"/>
    <xf numFmtId="0" fontId="5" fillId="0" borderId="14" xfId="1" applyFont="1" applyFill="1" applyBorder="1" applyAlignment="1">
      <alignment horizontal="right" vertical="center"/>
    </xf>
    <xf numFmtId="0" fontId="5" fillId="0" borderId="0" xfId="1" applyFont="1" applyFill="1" applyBorder="1" applyAlignment="1">
      <alignment horizontal="center" vertical="center"/>
    </xf>
    <xf numFmtId="0" fontId="5" fillId="0" borderId="16" xfId="1" applyFont="1" applyFill="1" applyBorder="1" applyAlignment="1">
      <alignment horizontal="center" vertical="center"/>
    </xf>
    <xf numFmtId="0" fontId="5" fillId="0" borderId="17" xfId="1" applyFont="1" applyFill="1" applyBorder="1" applyAlignment="1">
      <alignment horizontal="center" vertical="center" wrapText="1"/>
    </xf>
    <xf numFmtId="0" fontId="5" fillId="0" borderId="14" xfId="1" applyFont="1" applyFill="1" applyBorder="1" applyAlignment="1">
      <alignment horizontal="center" vertical="center"/>
    </xf>
    <xf numFmtId="0" fontId="5" fillId="0" borderId="16" xfId="1" applyFont="1" applyFill="1" applyBorder="1" applyAlignment="1">
      <alignment horizontal="center" vertical="center" wrapText="1"/>
    </xf>
    <xf numFmtId="0" fontId="5" fillId="0" borderId="0" xfId="1" applyFont="1" applyFill="1" applyBorder="1" applyAlignment="1">
      <alignment horizontal="right" vertical="center"/>
    </xf>
    <xf numFmtId="0" fontId="5" fillId="0" borderId="0" xfId="1" applyFont="1" applyFill="1" applyBorder="1"/>
    <xf numFmtId="165" fontId="5" fillId="0" borderId="0" xfId="1" applyNumberFormat="1" applyFont="1" applyFill="1" applyBorder="1" applyAlignment="1">
      <alignment horizontal="center"/>
    </xf>
    <xf numFmtId="164" fontId="5" fillId="0" borderId="0" xfId="1" applyNumberFormat="1" applyFont="1" applyFill="1" applyBorder="1" applyAlignment="1">
      <alignment horizontal="center"/>
    </xf>
    <xf numFmtId="165" fontId="5" fillId="0" borderId="14" xfId="1" applyNumberFormat="1" applyFont="1" applyFill="1" applyBorder="1" applyAlignment="1">
      <alignment horizontal="right"/>
    </xf>
    <xf numFmtId="165" fontId="15" fillId="36" borderId="0" xfId="1" applyNumberFormat="1" applyFont="1" applyFill="1" applyBorder="1" applyAlignment="1">
      <alignment horizontal="center"/>
    </xf>
    <xf numFmtId="165" fontId="15" fillId="36" borderId="13" xfId="1" applyNumberFormat="1" applyFont="1" applyFill="1" applyBorder="1" applyAlignment="1">
      <alignment horizontal="center"/>
    </xf>
    <xf numFmtId="165" fontId="15" fillId="36" borderId="14" xfId="1" applyNumberFormat="1" applyFont="1" applyFill="1" applyBorder="1" applyAlignment="1">
      <alignment horizontal="center"/>
    </xf>
    <xf numFmtId="0" fontId="5" fillId="36" borderId="0" xfId="1" applyFont="1" applyFill="1" applyBorder="1"/>
    <xf numFmtId="164" fontId="5" fillId="0" borderId="14" xfId="1" applyNumberFormat="1" applyFont="1" applyFill="1" applyBorder="1" applyAlignment="1">
      <alignment horizontal="right"/>
    </xf>
    <xf numFmtId="165" fontId="0" fillId="36" borderId="14" xfId="0" applyNumberFormat="1" applyFill="1" applyBorder="1" applyAlignment="1">
      <alignment horizontal="center" vertical="center"/>
    </xf>
    <xf numFmtId="165" fontId="0" fillId="36" borderId="0" xfId="0" applyNumberFormat="1" applyFill="1" applyBorder="1" applyAlignment="1">
      <alignment horizontal="center" vertical="center"/>
    </xf>
    <xf numFmtId="165" fontId="0" fillId="36" borderId="13" xfId="0" applyNumberFormat="1" applyFill="1" applyBorder="1" applyAlignment="1">
      <alignment horizontal="center" vertical="center"/>
    </xf>
    <xf numFmtId="165" fontId="5" fillId="0" borderId="13" xfId="1" applyNumberFormat="1" applyFont="1" applyFill="1" applyBorder="1" applyAlignment="1">
      <alignment horizontal="center"/>
    </xf>
    <xf numFmtId="165" fontId="5" fillId="0" borderId="14" xfId="1" applyNumberFormat="1" applyFont="1" applyFill="1" applyBorder="1" applyAlignment="1">
      <alignment horizontal="center"/>
    </xf>
    <xf numFmtId="0" fontId="5" fillId="0" borderId="16" xfId="1" applyFont="1" applyFill="1" applyBorder="1"/>
    <xf numFmtId="165" fontId="5" fillId="0" borderId="16" xfId="1" applyNumberFormat="1" applyFont="1" applyFill="1" applyBorder="1" applyAlignment="1">
      <alignment horizontal="center"/>
    </xf>
    <xf numFmtId="165" fontId="5" fillId="0" borderId="15" xfId="1" applyNumberFormat="1" applyFont="1" applyFill="1" applyBorder="1" applyAlignment="1">
      <alignment horizontal="center"/>
    </xf>
    <xf numFmtId="165" fontId="5" fillId="0" borderId="0" xfId="1" applyNumberFormat="1" applyFont="1" applyFill="1" applyBorder="1" applyAlignment="1">
      <alignment horizontal="center" vertical="center"/>
    </xf>
    <xf numFmtId="165" fontId="5" fillId="0" borderId="0" xfId="1" applyNumberFormat="1" applyFont="1" applyFill="1" applyBorder="1" applyAlignment="1">
      <alignment horizontal="center" vertical="top"/>
    </xf>
    <xf numFmtId="164" fontId="5" fillId="0" borderId="14" xfId="1" applyNumberFormat="1" applyFont="1" applyFill="1" applyBorder="1" applyAlignment="1">
      <alignment horizontal="center"/>
    </xf>
    <xf numFmtId="165" fontId="5" fillId="0" borderId="14" xfId="1" applyNumberFormat="1" applyFont="1" applyFill="1" applyBorder="1" applyAlignment="1">
      <alignment horizontal="center" vertical="center"/>
    </xf>
    <xf numFmtId="165" fontId="5" fillId="0" borderId="13" xfId="1" applyNumberFormat="1" applyFont="1" applyFill="1" applyBorder="1" applyAlignment="1">
      <alignment horizontal="center" vertical="center"/>
    </xf>
    <xf numFmtId="164" fontId="5" fillId="0" borderId="15" xfId="1" applyNumberFormat="1" applyFont="1" applyFill="1" applyBorder="1" applyAlignment="1">
      <alignment horizontal="center"/>
    </xf>
    <xf numFmtId="165" fontId="5" fillId="0" borderId="15" xfId="1" applyNumberFormat="1" applyFont="1" applyFill="1" applyBorder="1" applyAlignment="1">
      <alignment horizontal="center" vertical="center"/>
    </xf>
    <xf numFmtId="165" fontId="5" fillId="0" borderId="17" xfId="1" applyNumberFormat="1" applyFont="1" applyFill="1" applyBorder="1" applyAlignment="1">
      <alignment horizontal="center"/>
    </xf>
    <xf numFmtId="165" fontId="5" fillId="0" borderId="16" xfId="1" applyNumberFormat="1" applyFont="1" applyFill="1" applyBorder="1" applyAlignment="1">
      <alignment horizontal="center" vertical="center"/>
    </xf>
    <xf numFmtId="165" fontId="5" fillId="0" borderId="17" xfId="1" applyNumberFormat="1" applyFont="1" applyFill="1" applyBorder="1" applyAlignment="1">
      <alignment horizontal="center" vertical="center"/>
    </xf>
    <xf numFmtId="165" fontId="5" fillId="0" borderId="16" xfId="1" applyNumberFormat="1" applyFont="1" applyFill="1" applyBorder="1" applyAlignment="1">
      <alignment horizontal="center" vertical="top"/>
    </xf>
    <xf numFmtId="0" fontId="5" fillId="0" borderId="0" xfId="1" applyFont="1"/>
    <xf numFmtId="0" fontId="5" fillId="0" borderId="0" xfId="1" applyFont="1" applyBorder="1" applyAlignment="1"/>
    <xf numFmtId="0" fontId="5" fillId="0" borderId="0" xfId="1" applyFont="1" applyFill="1" applyAlignment="1">
      <alignment horizontal="center"/>
    </xf>
    <xf numFmtId="0" fontId="5" fillId="36" borderId="19" xfId="1" applyFont="1" applyFill="1" applyBorder="1"/>
    <xf numFmtId="0" fontId="5" fillId="0" borderId="0" xfId="1" applyFont="1" applyFill="1" applyBorder="1" applyAlignment="1">
      <alignment horizontal="left" vertical="top" wrapText="1"/>
    </xf>
    <xf numFmtId="49" fontId="3" fillId="0" borderId="10" xfId="1" applyNumberFormat="1" applyFont="1" applyBorder="1"/>
    <xf numFmtId="0" fontId="3" fillId="0" borderId="0" xfId="1" applyFont="1" applyFill="1" applyBorder="1"/>
    <xf numFmtId="164" fontId="3" fillId="0" borderId="22" xfId="1" applyNumberFormat="1" applyFont="1" applyFill="1" applyBorder="1" applyAlignment="1">
      <alignment horizontal="center"/>
    </xf>
    <xf numFmtId="164" fontId="3" fillId="0" borderId="23" xfId="1" applyNumberFormat="1" applyFont="1" applyFill="1" applyBorder="1" applyAlignment="1">
      <alignment horizontal="center"/>
    </xf>
    <xf numFmtId="165" fontId="15" fillId="0" borderId="23" xfId="1" applyNumberFormat="1" applyFont="1" applyFill="1" applyBorder="1" applyAlignment="1">
      <alignment horizontal="center"/>
    </xf>
    <xf numFmtId="165" fontId="3" fillId="0" borderId="0" xfId="1" applyNumberFormat="1" applyFont="1" applyFill="1" applyBorder="1" applyAlignment="1">
      <alignment horizontal="center"/>
    </xf>
    <xf numFmtId="165" fontId="3" fillId="0" borderId="22" xfId="1" applyNumberFormat="1" applyFont="1" applyFill="1" applyBorder="1" applyAlignment="1">
      <alignment horizontal="center"/>
    </xf>
    <xf numFmtId="165" fontId="3" fillId="0" borderId="23" xfId="1" applyNumberFormat="1" applyFont="1" applyFill="1" applyBorder="1" applyAlignment="1">
      <alignment horizontal="center"/>
    </xf>
    <xf numFmtId="165" fontId="0" fillId="0" borderId="21" xfId="0" applyNumberFormat="1" applyFill="1" applyBorder="1" applyAlignment="1">
      <alignment horizontal="center" vertical="center"/>
    </xf>
    <xf numFmtId="165" fontId="0" fillId="0" borderId="22" xfId="0" applyNumberFormat="1" applyFill="1" applyBorder="1" applyAlignment="1">
      <alignment horizontal="center" vertical="center"/>
    </xf>
    <xf numFmtId="165" fontId="0" fillId="0" borderId="23" xfId="0" applyNumberFormat="1" applyFill="1" applyBorder="1" applyAlignment="1">
      <alignment horizontal="center" vertical="center"/>
    </xf>
    <xf numFmtId="165" fontId="3" fillId="0" borderId="22" xfId="1" applyNumberFormat="1" applyFont="1" applyFill="1" applyBorder="1" applyAlignment="1">
      <alignment horizontal="right"/>
    </xf>
    <xf numFmtId="164" fontId="3" fillId="0" borderId="14" xfId="1" applyNumberFormat="1" applyFont="1" applyFill="1" applyBorder="1" applyAlignment="1">
      <alignment horizontal="right" vertical="center"/>
    </xf>
    <xf numFmtId="164" fontId="3" fillId="0" borderId="0" xfId="1" applyNumberFormat="1" applyFont="1" applyFill="1" applyBorder="1" applyAlignment="1">
      <alignment horizontal="center" vertical="center"/>
    </xf>
    <xf numFmtId="164" fontId="3" fillId="0" borderId="0" xfId="1" applyNumberFormat="1" applyFont="1" applyFill="1" applyBorder="1" applyAlignment="1">
      <alignment horizontal="center"/>
    </xf>
    <xf numFmtId="165" fontId="3" fillId="0" borderId="14" xfId="1" applyNumberFormat="1" applyFont="1" applyFill="1" applyBorder="1" applyAlignment="1">
      <alignment horizontal="right"/>
    </xf>
    <xf numFmtId="165" fontId="3" fillId="0" borderId="0" xfId="1" applyNumberFormat="1" applyFont="1" applyFill="1" applyBorder="1" applyAlignment="1">
      <alignment horizontal="right"/>
    </xf>
    <xf numFmtId="164" fontId="3" fillId="0" borderId="13" xfId="1" applyNumberFormat="1" applyFont="1" applyFill="1" applyBorder="1" applyAlignment="1">
      <alignment horizontal="center"/>
    </xf>
    <xf numFmtId="165" fontId="3" fillId="0" borderId="13" xfId="1" applyNumberFormat="1" applyFont="1" applyFill="1" applyBorder="1" applyAlignment="1">
      <alignment horizontal="center"/>
    </xf>
    <xf numFmtId="164" fontId="3" fillId="0" borderId="14" xfId="1" applyNumberFormat="1" applyFont="1" applyFill="1" applyBorder="1" applyAlignment="1">
      <alignment horizontal="right"/>
    </xf>
    <xf numFmtId="165" fontId="3" fillId="0" borderId="14" xfId="1" applyNumberFormat="1" applyFont="1" applyFill="1" applyBorder="1" applyAlignment="1">
      <alignment horizontal="center"/>
    </xf>
    <xf numFmtId="164" fontId="3" fillId="0" borderId="25" xfId="1" applyNumberFormat="1" applyFont="1" applyFill="1" applyBorder="1" applyAlignment="1">
      <alignment horizontal="center" vertical="center"/>
    </xf>
    <xf numFmtId="165" fontId="15" fillId="0" borderId="25" xfId="1" applyNumberFormat="1" applyFont="1" applyFill="1" applyBorder="1" applyAlignment="1">
      <alignment horizontal="center"/>
    </xf>
    <xf numFmtId="165" fontId="3" fillId="0" borderId="25" xfId="1" applyNumberFormat="1" applyFont="1" applyFill="1" applyBorder="1" applyAlignment="1">
      <alignment horizontal="center"/>
    </xf>
    <xf numFmtId="0" fontId="3" fillId="33" borderId="0" xfId="1" applyFont="1" applyFill="1" applyBorder="1"/>
    <xf numFmtId="164" fontId="3" fillId="36" borderId="0" xfId="1" applyNumberFormat="1" applyFont="1" applyFill="1" applyBorder="1" applyAlignment="1">
      <alignment horizontal="center"/>
    </xf>
    <xf numFmtId="165" fontId="3" fillId="36" borderId="0" xfId="1" applyNumberFormat="1" applyFont="1" applyFill="1" applyBorder="1" applyAlignment="1">
      <alignment horizontal="center"/>
    </xf>
    <xf numFmtId="165" fontId="3" fillId="36" borderId="13" xfId="1" applyNumberFormat="1" applyFont="1" applyFill="1" applyBorder="1" applyAlignment="1">
      <alignment horizontal="center"/>
    </xf>
    <xf numFmtId="165" fontId="3" fillId="36" borderId="14" xfId="1" applyNumberFormat="1" applyFont="1" applyFill="1" applyBorder="1" applyAlignment="1">
      <alignment horizontal="center"/>
    </xf>
    <xf numFmtId="165" fontId="3" fillId="0" borderId="0" xfId="1" applyNumberFormat="1" applyFont="1" applyFill="1" applyAlignment="1">
      <alignment horizontal="center"/>
    </xf>
    <xf numFmtId="165" fontId="3" fillId="0" borderId="0" xfId="1" applyNumberFormat="1" applyFont="1" applyFill="1" applyAlignment="1">
      <alignment horizontal="right"/>
    </xf>
    <xf numFmtId="165" fontId="15" fillId="0" borderId="24" xfId="1" applyNumberFormat="1" applyFont="1" applyFill="1" applyBorder="1" applyAlignment="1">
      <alignment horizontal="center"/>
    </xf>
    <xf numFmtId="165" fontId="3" fillId="0" borderId="24" xfId="1" applyNumberFormat="1" applyFont="1" applyFill="1" applyBorder="1" applyAlignment="1">
      <alignment horizontal="center"/>
    </xf>
    <xf numFmtId="164" fontId="3" fillId="36" borderId="13" xfId="1" applyNumberFormat="1" applyFont="1" applyFill="1" applyBorder="1" applyAlignment="1">
      <alignment horizontal="center"/>
    </xf>
    <xf numFmtId="0" fontId="15" fillId="33" borderId="0" xfId="1" applyFont="1" applyFill="1" applyBorder="1"/>
    <xf numFmtId="165" fontId="16" fillId="36" borderId="13" xfId="0" applyNumberFormat="1" applyFont="1" applyFill="1" applyBorder="1" applyAlignment="1">
      <alignment horizontal="center"/>
    </xf>
    <xf numFmtId="0" fontId="3" fillId="0" borderId="13" xfId="1" applyNumberFormat="1" applyFont="1" applyFill="1" applyBorder="1" applyAlignment="1">
      <alignment horizontal="center"/>
    </xf>
    <xf numFmtId="0" fontId="3" fillId="0" borderId="16" xfId="1" applyFont="1" applyFill="1" applyBorder="1"/>
    <xf numFmtId="164" fontId="3" fillId="0" borderId="16" xfId="1" applyNumberFormat="1" applyFont="1" applyFill="1" applyBorder="1" applyAlignment="1">
      <alignment horizontal="center"/>
    </xf>
    <xf numFmtId="164" fontId="3" fillId="0" borderId="17" xfId="1" applyNumberFormat="1" applyFont="1" applyFill="1" applyBorder="1" applyAlignment="1">
      <alignment horizontal="center"/>
    </xf>
    <xf numFmtId="165" fontId="3" fillId="0" borderId="16" xfId="1" applyNumberFormat="1" applyFont="1" applyFill="1" applyBorder="1" applyAlignment="1">
      <alignment horizontal="center"/>
    </xf>
    <xf numFmtId="165" fontId="3" fillId="0" borderId="17" xfId="1" applyNumberFormat="1" applyFont="1" applyFill="1" applyBorder="1" applyAlignment="1">
      <alignment horizontal="center"/>
    </xf>
    <xf numFmtId="165" fontId="3" fillId="0" borderId="15" xfId="1" applyNumberFormat="1" applyFont="1" applyFill="1" applyBorder="1" applyAlignment="1">
      <alignment horizontal="center"/>
    </xf>
    <xf numFmtId="165" fontId="3" fillId="0" borderId="16" xfId="1" applyNumberFormat="1" applyFont="1" applyFill="1" applyBorder="1" applyAlignment="1">
      <alignment horizontal="right"/>
    </xf>
    <xf numFmtId="0" fontId="3" fillId="36" borderId="19" xfId="1" applyFont="1" applyFill="1" applyBorder="1"/>
    <xf numFmtId="164" fontId="3" fillId="0" borderId="15" xfId="1" applyNumberFormat="1" applyFont="1" applyFill="1" applyBorder="1" applyAlignment="1">
      <alignment horizontal="right"/>
    </xf>
    <xf numFmtId="164" fontId="3" fillId="36" borderId="16" xfId="1" applyNumberFormat="1" applyFont="1" applyFill="1" applyBorder="1" applyAlignment="1">
      <alignment horizontal="center"/>
    </xf>
    <xf numFmtId="164" fontId="3" fillId="36" borderId="20" xfId="1" applyNumberFormat="1" applyFont="1" applyFill="1" applyBorder="1" applyAlignment="1">
      <alignment horizontal="center"/>
    </xf>
    <xf numFmtId="165" fontId="3" fillId="36" borderId="16" xfId="1" applyNumberFormat="1" applyFont="1" applyFill="1" applyBorder="1" applyAlignment="1">
      <alignment horizontal="center"/>
    </xf>
    <xf numFmtId="165" fontId="3" fillId="36" borderId="20" xfId="1" applyNumberFormat="1" applyFont="1" applyFill="1" applyBorder="1" applyAlignment="1">
      <alignment horizontal="center"/>
    </xf>
    <xf numFmtId="165" fontId="3" fillId="36" borderId="19" xfId="1" applyNumberFormat="1" applyFont="1" applyFill="1" applyBorder="1" applyAlignment="1">
      <alignment horizontal="center"/>
    </xf>
    <xf numFmtId="165" fontId="3" fillId="0" borderId="18" xfId="1" applyNumberFormat="1" applyFont="1" applyFill="1" applyBorder="1" applyAlignment="1">
      <alignment horizontal="center"/>
    </xf>
    <xf numFmtId="0" fontId="4" fillId="0" borderId="0" xfId="1" applyFont="1" applyFill="1" applyBorder="1"/>
    <xf numFmtId="0" fontId="3" fillId="36" borderId="0" xfId="1" applyFont="1" applyFill="1" applyBorder="1"/>
    <xf numFmtId="0" fontId="2" fillId="0" borderId="0" xfId="1" applyFont="1" applyFill="1" applyBorder="1"/>
    <xf numFmtId="49" fontId="2" fillId="0" borderId="10" xfId="1" applyNumberFormat="1" applyFont="1" applyBorder="1"/>
    <xf numFmtId="0" fontId="6" fillId="0" borderId="16" xfId="1" applyFont="1" applyBorder="1" applyAlignment="1">
      <alignment horizontal="left" vertical="top" wrapText="1"/>
    </xf>
    <xf numFmtId="0" fontId="18" fillId="0" borderId="0" xfId="2" applyAlignment="1">
      <alignment horizontal="right"/>
    </xf>
    <xf numFmtId="0" fontId="10" fillId="0" borderId="0" xfId="1" applyFont="1" applyFill="1" applyAlignment="1">
      <alignment horizontal="center" vertical="center" wrapText="1"/>
    </xf>
    <xf numFmtId="0" fontId="13" fillId="0" borderId="0" xfId="1" applyFont="1" applyFill="1" applyBorder="1" applyAlignment="1">
      <alignment horizontal="center"/>
    </xf>
    <xf numFmtId="0" fontId="8" fillId="0" borderId="12"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4"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3" xfId="1" applyFont="1" applyBorder="1" applyAlignment="1">
      <alignment horizontal="center" vertical="center" wrapText="1"/>
    </xf>
    <xf numFmtId="0" fontId="8" fillId="0" borderId="15"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5" fillId="36" borderId="28" xfId="1" applyFont="1" applyFill="1" applyBorder="1" applyAlignment="1">
      <alignment horizontal="center" vertical="center" wrapText="1"/>
    </xf>
    <xf numFmtId="0" fontId="5" fillId="36" borderId="29" xfId="1" applyFont="1" applyFill="1" applyBorder="1" applyAlignment="1">
      <alignment horizontal="center" vertical="center" wrapText="1"/>
    </xf>
    <xf numFmtId="0" fontId="5" fillId="36" borderId="30" xfId="1" applyFont="1" applyFill="1" applyBorder="1" applyAlignment="1">
      <alignment horizontal="center" vertical="center" wrapText="1"/>
    </xf>
    <xf numFmtId="0" fontId="5" fillId="0" borderId="18" xfId="1" applyFont="1" applyBorder="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5" fillId="0" borderId="16" xfId="1" applyFont="1" applyBorder="1" applyAlignment="1">
      <alignment horizontal="left" wrapText="1"/>
    </xf>
    <xf numFmtId="0" fontId="8" fillId="0" borderId="12" xfId="80" applyFont="1" applyFill="1" applyBorder="1" applyAlignment="1">
      <alignment horizontal="center" vertical="center" wrapText="1"/>
    </xf>
    <xf numFmtId="0" fontId="8" fillId="0" borderId="11" xfId="80" applyFont="1" applyFill="1" applyBorder="1" applyAlignment="1">
      <alignment horizontal="center" vertical="center" wrapText="1"/>
    </xf>
    <xf numFmtId="0" fontId="8" fillId="0" borderId="10" xfId="80" applyFont="1" applyFill="1" applyBorder="1" applyAlignment="1">
      <alignment horizontal="center" vertical="center" wrapText="1"/>
    </xf>
    <xf numFmtId="0" fontId="8" fillId="0" borderId="14" xfId="80" applyFont="1" applyFill="1" applyBorder="1" applyAlignment="1">
      <alignment horizontal="center" vertical="center" wrapText="1"/>
    </xf>
    <xf numFmtId="0" fontId="8" fillId="0" borderId="0" xfId="80" applyFont="1" applyFill="1" applyBorder="1" applyAlignment="1">
      <alignment horizontal="center" vertical="center" wrapText="1"/>
    </xf>
    <xf numFmtId="0" fontId="8" fillId="0" borderId="13" xfId="80" applyFont="1" applyFill="1" applyBorder="1" applyAlignment="1">
      <alignment horizontal="center" vertical="center" wrapText="1"/>
    </xf>
    <xf numFmtId="0" fontId="8" fillId="0" borderId="15" xfId="80" applyFont="1" applyFill="1" applyBorder="1" applyAlignment="1">
      <alignment horizontal="center" vertical="center" wrapText="1"/>
    </xf>
    <xf numFmtId="0" fontId="8" fillId="0" borderId="16" xfId="80" applyFont="1" applyFill="1" applyBorder="1" applyAlignment="1">
      <alignment horizontal="center" vertical="center" wrapText="1"/>
    </xf>
    <xf numFmtId="0" fontId="8" fillId="0" borderId="17" xfId="80" applyFont="1" applyFill="1" applyBorder="1" applyAlignment="1">
      <alignment horizontal="center" vertical="center" wrapText="1"/>
    </xf>
    <xf numFmtId="0" fontId="54" fillId="0" borderId="31" xfId="80" applyFont="1" applyFill="1" applyBorder="1" applyAlignment="1">
      <alignment horizontal="center" vertical="center" wrapText="1"/>
    </xf>
    <xf numFmtId="0" fontId="54" fillId="0" borderId="32" xfId="80" applyFont="1" applyFill="1" applyBorder="1" applyAlignment="1">
      <alignment horizontal="center" vertical="center" wrapText="1"/>
    </xf>
    <xf numFmtId="0" fontId="54" fillId="0" borderId="33" xfId="80" applyFont="1" applyFill="1" applyBorder="1" applyAlignment="1">
      <alignment horizontal="center" vertical="center" wrapText="1"/>
    </xf>
    <xf numFmtId="0" fontId="54" fillId="0" borderId="24" xfId="80" applyFont="1" applyFill="1" applyBorder="1" applyAlignment="1">
      <alignment horizontal="center" vertical="center" wrapText="1"/>
    </xf>
    <xf numFmtId="0" fontId="54" fillId="0" borderId="0" xfId="80" applyFont="1" applyFill="1" applyBorder="1" applyAlignment="1">
      <alignment horizontal="center" vertical="center" wrapText="1"/>
    </xf>
    <xf numFmtId="0" fontId="54" fillId="0" borderId="25" xfId="80" applyFont="1" applyFill="1" applyBorder="1" applyAlignment="1">
      <alignment horizontal="center" vertical="center" wrapText="1"/>
    </xf>
    <xf numFmtId="0" fontId="6" fillId="33" borderId="28" xfId="1" applyFont="1" applyFill="1" applyBorder="1" applyAlignment="1">
      <alignment horizontal="center" vertical="center" wrapText="1"/>
    </xf>
    <xf numFmtId="0" fontId="6" fillId="33" borderId="29" xfId="1" applyFont="1" applyFill="1" applyBorder="1" applyAlignment="1">
      <alignment horizontal="center" vertical="center" wrapText="1"/>
    </xf>
    <xf numFmtId="0" fontId="6" fillId="33" borderId="30" xfId="1" applyFont="1" applyFill="1" applyBorder="1" applyAlignment="1">
      <alignment horizontal="center" vertical="center" wrapText="1"/>
    </xf>
    <xf numFmtId="0" fontId="6" fillId="0" borderId="18" xfId="80" applyFont="1" applyFill="1" applyBorder="1" applyAlignment="1">
      <alignment horizontal="center" vertical="center" wrapText="1"/>
    </xf>
    <xf numFmtId="0" fontId="6" fillId="0" borderId="19" xfId="80" applyFont="1" applyFill="1" applyBorder="1" applyAlignment="1">
      <alignment horizontal="center" vertical="center" wrapText="1"/>
    </xf>
    <xf numFmtId="0" fontId="6" fillId="0" borderId="20" xfId="80" applyFont="1" applyFill="1" applyBorder="1" applyAlignment="1">
      <alignment horizontal="center" vertical="center" wrapText="1"/>
    </xf>
    <xf numFmtId="0" fontId="5" fillId="0" borderId="16" xfId="1" applyFont="1" applyBorder="1" applyAlignment="1">
      <alignment horizontal="center" vertical="center" wrapText="1"/>
    </xf>
    <xf numFmtId="0" fontId="5" fillId="0" borderId="15" xfId="1" applyFont="1" applyFill="1" applyBorder="1" applyAlignment="1">
      <alignment horizontal="center" vertical="center"/>
    </xf>
    <xf numFmtId="0" fontId="5" fillId="0" borderId="16" xfId="1" applyFont="1" applyFill="1" applyBorder="1" applyAlignment="1">
      <alignment horizontal="center" vertical="center"/>
    </xf>
    <xf numFmtId="0" fontId="5" fillId="0" borderId="17" xfId="1" applyFont="1" applyFill="1" applyBorder="1" applyAlignment="1">
      <alignment horizontal="center" vertical="center"/>
    </xf>
    <xf numFmtId="0" fontId="5" fillId="0" borderId="22" xfId="1" applyFont="1" applyFill="1" applyBorder="1" applyAlignment="1">
      <alignment horizontal="left" vertical="top" wrapText="1"/>
    </xf>
    <xf numFmtId="0" fontId="5" fillId="0" borderId="0" xfId="1" applyFont="1" applyFill="1" applyBorder="1" applyAlignment="1">
      <alignment horizontal="left" vertical="top" wrapText="1"/>
    </xf>
    <xf numFmtId="0" fontId="2" fillId="0" borderId="0" xfId="1" applyFont="1" applyFill="1" applyBorder="1" applyAlignment="1">
      <alignment horizontal="left" vertical="top" wrapText="1"/>
    </xf>
    <xf numFmtId="0" fontId="3" fillId="0" borderId="0" xfId="1" applyFont="1" applyFill="1" applyBorder="1" applyAlignment="1">
      <alignment horizontal="left" vertical="top" wrapText="1"/>
    </xf>
    <xf numFmtId="0" fontId="18" fillId="0" borderId="0" xfId="2" applyAlignment="1"/>
    <xf numFmtId="0" fontId="6" fillId="0" borderId="16" xfId="80" applyFont="1" applyFill="1" applyBorder="1" applyAlignment="1">
      <alignment horizontal="center" vertical="center" wrapText="1"/>
    </xf>
    <xf numFmtId="0" fontId="6" fillId="0" borderId="17" xfId="80" applyFont="1" applyFill="1" applyBorder="1" applyAlignment="1">
      <alignment horizontal="center" vertical="center" wrapText="1"/>
    </xf>
    <xf numFmtId="0" fontId="6" fillId="0" borderId="15" xfId="1" applyFont="1" applyBorder="1" applyAlignment="1">
      <alignment horizontal="center" vertical="center"/>
    </xf>
    <xf numFmtId="0" fontId="6" fillId="0" borderId="16" xfId="1" applyFont="1" applyBorder="1" applyAlignment="1">
      <alignment horizontal="center" vertical="center"/>
    </xf>
    <xf numFmtId="0" fontId="6" fillId="0" borderId="17" xfId="1" applyFont="1" applyBorder="1" applyAlignment="1">
      <alignment horizontal="center" vertical="center"/>
    </xf>
    <xf numFmtId="0" fontId="20" fillId="0" borderId="22" xfId="1" applyFont="1" applyFill="1" applyBorder="1" applyAlignment="1">
      <alignment horizontal="left" vertical="top" wrapText="1"/>
    </xf>
    <xf numFmtId="0" fontId="20" fillId="0" borderId="0" xfId="1" applyFont="1" applyFill="1" applyBorder="1" applyAlignment="1">
      <alignment horizontal="left" vertical="top" wrapText="1"/>
    </xf>
    <xf numFmtId="0" fontId="5" fillId="0" borderId="0" xfId="1" applyFont="1" applyFill="1" applyBorder="1" applyAlignment="1">
      <alignment horizontal="center" vertical="top" wrapText="1"/>
    </xf>
  </cellXfs>
  <cellStyles count="13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NCLAS,REZONES Y SUS PARTES,DE FUNDICION,DE HIERRO O DE ACERO" xfId="27"/>
    <cellStyle name="Bad 2" xfId="28"/>
    <cellStyle name="caché" xfId="29"/>
    <cellStyle name="Calculation 2" xfId="30"/>
    <cellStyle name="Check Cell 2" xfId="31"/>
    <cellStyle name="Comma 2" xfId="32"/>
    <cellStyle name="Comma 3" xfId="33"/>
    <cellStyle name="Comma(0)" xfId="34"/>
    <cellStyle name="comma(1)" xfId="35"/>
    <cellStyle name="Comma(3)" xfId="36"/>
    <cellStyle name="Comma[0]" xfId="37"/>
    <cellStyle name="Comma[1]" xfId="38"/>
    <cellStyle name="Comma[2]__" xfId="39"/>
    <cellStyle name="Comma[3]" xfId="40"/>
    <cellStyle name="Comma0" xfId="41"/>
    <cellStyle name="Currency0" xfId="42"/>
    <cellStyle name="Date" xfId="43"/>
    <cellStyle name="Dezimal_03-09-03" xfId="44"/>
    <cellStyle name="Explanatory Text 2" xfId="45"/>
    <cellStyle name="Fixed" xfId="46"/>
    <cellStyle name="Good 2" xfId="47"/>
    <cellStyle name="Grey" xfId="48"/>
    <cellStyle name="Header1" xfId="49"/>
    <cellStyle name="Header2" xfId="50"/>
    <cellStyle name="Heading 1 2" xfId="51"/>
    <cellStyle name="Heading 2 2" xfId="52"/>
    <cellStyle name="Heading 3 2" xfId="53"/>
    <cellStyle name="Heading 4 2" xfId="54"/>
    <cellStyle name="Hyperlink" xfId="2" builtinId="8"/>
    <cellStyle name="Hyperlink 2" xfId="55"/>
    <cellStyle name="Input [yellow]" xfId="56"/>
    <cellStyle name="Input 2" xfId="57"/>
    <cellStyle name="Input 3" xfId="58"/>
    <cellStyle name="Linked Cell 2" xfId="59"/>
    <cellStyle name="Milliers [0]_SECTV-41" xfId="60"/>
    <cellStyle name="Milliers_SECTV-41" xfId="61"/>
    <cellStyle name="Monétaire [0]_SECTV-41" xfId="62"/>
    <cellStyle name="Monétaire_SECTV-41" xfId="63"/>
    <cellStyle name="Neutral 2" xfId="64"/>
    <cellStyle name="Normal" xfId="0" builtinId="0"/>
    <cellStyle name="Normal - Style1" xfId="65"/>
    <cellStyle name="Normal 10" xfId="66"/>
    <cellStyle name="Normal 11" xfId="67"/>
    <cellStyle name="Normal 12" xfId="68"/>
    <cellStyle name="Normal 13" xfId="69"/>
    <cellStyle name="Normal 14" xfId="70"/>
    <cellStyle name="Normal 15" xfId="71"/>
    <cellStyle name="Normal 16" xfId="72"/>
    <cellStyle name="Normal 16 2" xfId="73"/>
    <cellStyle name="Normal 17" xfId="74"/>
    <cellStyle name="Normal 18" xfId="75"/>
    <cellStyle name="Normal 19" xfId="76"/>
    <cellStyle name="Normal 2" xfId="1"/>
    <cellStyle name="Normal 2 2" xfId="77"/>
    <cellStyle name="Normal 2 2 2" xfId="78"/>
    <cellStyle name="Normal 2 3" xfId="79"/>
    <cellStyle name="Normal 2 3 2" xfId="80"/>
    <cellStyle name="Normal 2 4" xfId="81"/>
    <cellStyle name="Normal 2 5" xfId="82"/>
    <cellStyle name="Normal 2 5 2" xfId="83"/>
    <cellStyle name="Normal 2 6" xfId="84"/>
    <cellStyle name="Normal 20" xfId="85"/>
    <cellStyle name="Normal 21" xfId="86"/>
    <cellStyle name="Normal 21 2" xfId="87"/>
    <cellStyle name="Normal 22" xfId="88"/>
    <cellStyle name="Normal 22 2" xfId="89"/>
    <cellStyle name="Normal 23" xfId="90"/>
    <cellStyle name="Normal 23 2" xfId="91"/>
    <cellStyle name="Normal 3" xfId="92"/>
    <cellStyle name="Normal 3 2" xfId="93"/>
    <cellStyle name="Normal 3 3" xfId="94"/>
    <cellStyle name="Normal 3 4" xfId="95"/>
    <cellStyle name="Normal 4" xfId="96"/>
    <cellStyle name="Normal 5" xfId="97"/>
    <cellStyle name="Normal 5 2" xfId="98"/>
    <cellStyle name="Normal 6" xfId="99"/>
    <cellStyle name="Normal 7" xfId="100"/>
    <cellStyle name="Normal 7 2" xfId="101"/>
    <cellStyle name="Normal 8" xfId="102"/>
    <cellStyle name="Normal 9" xfId="103"/>
    <cellStyle name="Normal-blank" xfId="104"/>
    <cellStyle name="Normal-bottom" xfId="105"/>
    <cellStyle name="Normal-center" xfId="106"/>
    <cellStyle name="Normal-droit" xfId="107"/>
    <cellStyle name="Normal-droite" xfId="108"/>
    <cellStyle name="Normale_AUS" xfId="109"/>
    <cellStyle name="normální_Nove vystupy_DOPOCTENE" xfId="110"/>
    <cellStyle name="Normal-top" xfId="111"/>
    <cellStyle name="Note 2" xfId="112"/>
    <cellStyle name="Output 2" xfId="113"/>
    <cellStyle name="Percent [2]" xfId="114"/>
    <cellStyle name="Percent 2" xfId="115"/>
    <cellStyle name="Percent 2 2" xfId="116"/>
    <cellStyle name="Percent 2 3" xfId="117"/>
    <cellStyle name="Percent 3" xfId="118"/>
    <cellStyle name="Percent 3 2" xfId="119"/>
    <cellStyle name="Percent 3 3" xfId="120"/>
    <cellStyle name="Percent 3 3 2" xfId="121"/>
    <cellStyle name="Percent 4" xfId="122"/>
    <cellStyle name="Percent 5" xfId="123"/>
    <cellStyle name="Percent 6" xfId="124"/>
    <cellStyle name="Percent 6 2" xfId="125"/>
    <cellStyle name="Percent 7" xfId="126"/>
    <cellStyle name="Percent 8" xfId="127"/>
    <cellStyle name="Percent 8 2" xfId="128"/>
    <cellStyle name="Snorm" xfId="129"/>
    <cellStyle name="socxn" xfId="130"/>
    <cellStyle name="TEXT" xfId="131"/>
    <cellStyle name="Total 2" xfId="132"/>
    <cellStyle name="Warning Text 2" xfId="133"/>
    <cellStyle name="Wrapped" xfId="134"/>
    <cellStyle name="標準_SOCX_JPN97" xfId="135"/>
  </cellStyles>
  <dxfs count="0"/>
  <tableStyles count="0" defaultTableStyle="TableStyleMedium2" defaultPivotStyle="PivotStyleLight16"/>
  <colors>
    <mruColors>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CH-1.main.oecd.org\C\Applic\MF\incdisnw\section5_19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1a"/>
      <sheetName val="Table 5.1b"/>
      <sheetName val="Table 5.1b cons"/>
      <sheetName val="SENDCMP"/>
      <sheetName val="SENDCMP tab"/>
      <sheetName val="table 5.2a"/>
      <sheetName val="table 5.2b"/>
      <sheetName val="Table 5.3"/>
      <sheetName val="pov by aggage"/>
      <sheetName val="table 5.4"/>
      <sheetName val="povrates by fam"/>
      <sheetName val="povindex by fam"/>
      <sheetName val="povshares by fam"/>
      <sheetName val="tabnew 5.5"/>
      <sheetName val="tabnew 5.6"/>
      <sheetName val="tabnew 5.6 (SWEor)"/>
      <sheetName val="Table 5.6"/>
      <sheetName val="Table 5.7"/>
      <sheetName val="Table 5.8"/>
      <sheetName val="all pov rates, tt"/>
      <sheetName val="pr famtype,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e.cd/idd" TargetMode="External"/><Relationship Id="rId3" Type="http://schemas.openxmlformats.org/officeDocument/2006/relationships/hyperlink" Target="http://stats.oecd.org/Index.aspx?DataSetCode=IDD" TargetMode="External"/><Relationship Id="rId7" Type="http://schemas.openxmlformats.org/officeDocument/2006/relationships/hyperlink" Target="http://stats.oecd.org/Index.aspx?DataSetCode=IDD" TargetMode="External"/><Relationship Id="rId2" Type="http://schemas.openxmlformats.org/officeDocument/2006/relationships/hyperlink" Target="http://oe.cd/idd" TargetMode="External"/><Relationship Id="rId1" Type="http://schemas.openxmlformats.org/officeDocument/2006/relationships/hyperlink" Target="http://oe.cd/idd" TargetMode="External"/><Relationship Id="rId6" Type="http://schemas.openxmlformats.org/officeDocument/2006/relationships/hyperlink" Target="http://oe.cd/idd" TargetMode="External"/><Relationship Id="rId5" Type="http://schemas.openxmlformats.org/officeDocument/2006/relationships/hyperlink" Target="http://oe.cd/idd" TargetMode="External"/><Relationship Id="rId10" Type="http://schemas.openxmlformats.org/officeDocument/2006/relationships/customProperty" Target="../customProperty1.bin"/><Relationship Id="rId4" Type="http://schemas.openxmlformats.org/officeDocument/2006/relationships/hyperlink" Target="http://oe.cd/idd"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8"/>
  <sheetViews>
    <sheetView showGridLines="0" tabSelected="1" zoomScale="85" zoomScaleNormal="85" workbookViewId="0">
      <pane xSplit="2" ySplit="6" topLeftCell="C19" activePane="bottomRight" state="frozen"/>
      <selection sqref="A1:AC65"/>
      <selection pane="topRight" sqref="A1:AC65"/>
      <selection pane="bottomLeft" sqref="A1:AC65"/>
      <selection pane="bottomRight" activeCell="A3" sqref="A3"/>
    </sheetView>
  </sheetViews>
  <sheetFormatPr defaultColWidth="9.140625" defaultRowHeight="12.75"/>
  <cols>
    <col min="1" max="1" width="17.42578125" style="2" customWidth="1"/>
    <col min="2" max="2" width="0.140625" style="2" customWidth="1"/>
    <col min="3" max="3" width="7" style="2" customWidth="1"/>
    <col min="4" max="4" width="2.28515625" style="2" customWidth="1"/>
    <col min="5" max="6" width="8.7109375" style="2" customWidth="1"/>
    <col min="7" max="7" width="7.5703125" style="2" customWidth="1"/>
    <col min="8" max="8" width="2.28515625" style="2" customWidth="1"/>
    <col min="9" max="9" width="7.5703125" style="2" customWidth="1"/>
    <col min="10" max="10" width="8.7109375" style="2" customWidth="1"/>
    <col min="11" max="16" width="8" style="2" customWidth="1"/>
    <col min="17" max="17" width="6.7109375" style="41" customWidth="1"/>
    <col min="18" max="18" width="3.5703125" style="41" customWidth="1"/>
    <col min="19" max="20" width="8.7109375" style="41" customWidth="1"/>
    <col min="21" max="21" width="9" style="41" customWidth="1"/>
    <col min="22" max="22" width="7.28515625" style="41" customWidth="1"/>
    <col min="23" max="23" width="7.85546875" style="41" customWidth="1"/>
    <col min="24" max="24" width="8.42578125" style="41" customWidth="1"/>
    <col min="25" max="25" width="11.85546875" style="41" customWidth="1"/>
    <col min="26" max="26" width="6.140625" style="41" customWidth="1"/>
    <col min="27" max="27" width="2.28515625" style="41" customWidth="1"/>
    <col min="28" max="29" width="8.7109375" style="41" customWidth="1"/>
    <col min="30" max="30" width="12.85546875" style="41" customWidth="1"/>
    <col min="31" max="31" width="17.42578125" style="2" customWidth="1"/>
    <col min="32" max="32" width="0.140625" style="2" customWidth="1"/>
    <col min="33" max="33" width="7" style="2" customWidth="1"/>
    <col min="34" max="34" width="2.28515625" style="2" customWidth="1"/>
    <col min="35" max="36" width="8.7109375" style="2" customWidth="1"/>
    <col min="37" max="37" width="7.5703125" style="2" customWidth="1"/>
    <col min="38" max="38" width="2.28515625" style="2" customWidth="1"/>
    <col min="39" max="39" width="7.5703125" style="2" customWidth="1"/>
    <col min="40" max="40" width="8.7109375" style="2" customWidth="1"/>
    <col min="41" max="46" width="8" style="2" customWidth="1"/>
    <col min="47" max="47" width="6.7109375" style="41" customWidth="1"/>
    <col min="48" max="48" width="3.5703125" style="41" customWidth="1"/>
    <col min="49" max="50" width="8.7109375" style="41" customWidth="1"/>
    <col min="51" max="51" width="9" style="41" customWidth="1"/>
    <col min="52" max="52" width="7.28515625" style="41" customWidth="1"/>
    <col min="53" max="53" width="7.85546875" style="41" customWidth="1"/>
    <col min="54" max="54" width="8.42578125" style="41" customWidth="1"/>
    <col min="55" max="55" width="11.85546875" style="41" customWidth="1"/>
    <col min="56" max="56" width="6.140625" style="41" customWidth="1"/>
    <col min="57" max="57" width="2.28515625" style="41" customWidth="1"/>
    <col min="58" max="59" width="8.7109375" style="41" customWidth="1"/>
    <col min="60" max="16384" width="9.140625" style="41"/>
  </cols>
  <sheetData>
    <row r="1" spans="1:59" ht="15.75" customHeight="1">
      <c r="A1" s="142" t="s">
        <v>154</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E1" s="142" t="s">
        <v>157</v>
      </c>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row>
    <row r="2" spans="1:59" s="2" customFormat="1" ht="15.75" thickBot="1">
      <c r="A2" s="1"/>
      <c r="B2" s="1"/>
      <c r="C2" s="1"/>
      <c r="D2" s="1"/>
      <c r="E2" s="1"/>
      <c r="F2" s="1"/>
      <c r="G2" s="1"/>
      <c r="H2" s="1"/>
      <c r="I2" s="1"/>
      <c r="J2" s="1"/>
      <c r="K2" s="1"/>
      <c r="L2" s="1"/>
      <c r="M2" s="143" t="s">
        <v>0</v>
      </c>
      <c r="N2" s="143"/>
      <c r="O2" s="143"/>
      <c r="P2" s="143"/>
      <c r="Q2" s="143"/>
      <c r="R2" s="143"/>
      <c r="S2" s="143"/>
      <c r="T2" s="143"/>
      <c r="U2" s="1"/>
      <c r="V2" s="1"/>
      <c r="W2" s="1"/>
      <c r="X2" s="1"/>
      <c r="Y2" s="1"/>
      <c r="Z2" s="1"/>
      <c r="AA2" s="1"/>
      <c r="AB2" s="1"/>
      <c r="AC2" s="1"/>
      <c r="AE2" s="1"/>
      <c r="AF2" s="1"/>
      <c r="AG2" s="1"/>
      <c r="AH2" s="1"/>
      <c r="AI2" s="1"/>
      <c r="AJ2" s="1"/>
      <c r="AK2" s="1"/>
      <c r="AL2" s="1"/>
      <c r="AM2" s="1"/>
      <c r="AN2" s="1"/>
      <c r="AO2" s="1"/>
      <c r="AP2" s="1"/>
      <c r="AQ2" s="143" t="s">
        <v>0</v>
      </c>
      <c r="AR2" s="143"/>
      <c r="AS2" s="143"/>
      <c r="AT2" s="143"/>
      <c r="AU2" s="143"/>
      <c r="AV2" s="143"/>
      <c r="AW2" s="143"/>
      <c r="AX2" s="143"/>
      <c r="AY2" s="1"/>
      <c r="AZ2" s="1"/>
      <c r="BA2" s="1"/>
      <c r="BB2" s="1"/>
      <c r="BC2" s="1"/>
      <c r="BD2" s="1"/>
      <c r="BE2" s="1"/>
      <c r="BF2" s="1"/>
      <c r="BG2" s="1"/>
    </row>
    <row r="3" spans="1:59" s="2" customFormat="1" ht="12.75" customHeight="1">
      <c r="A3" s="84" t="s">
        <v>174</v>
      </c>
      <c r="B3" s="42"/>
      <c r="C3" s="144" t="s">
        <v>1</v>
      </c>
      <c r="D3" s="145"/>
      <c r="E3" s="145"/>
      <c r="F3" s="146"/>
      <c r="G3" s="144" t="s">
        <v>2</v>
      </c>
      <c r="H3" s="145"/>
      <c r="I3" s="145"/>
      <c r="J3" s="146"/>
      <c r="K3" s="144" t="s">
        <v>3</v>
      </c>
      <c r="L3" s="145"/>
      <c r="M3" s="145"/>
      <c r="N3" s="145"/>
      <c r="O3" s="145"/>
      <c r="P3" s="146"/>
      <c r="Q3" s="144" t="s">
        <v>4</v>
      </c>
      <c r="R3" s="145"/>
      <c r="S3" s="145"/>
      <c r="T3" s="145"/>
      <c r="U3" s="145"/>
      <c r="V3" s="145"/>
      <c r="W3" s="145"/>
      <c r="X3" s="145"/>
      <c r="Y3" s="146"/>
      <c r="Z3" s="145" t="s">
        <v>5</v>
      </c>
      <c r="AA3" s="145"/>
      <c r="AB3" s="145"/>
      <c r="AC3" s="145"/>
      <c r="AE3" s="139" t="s">
        <v>173</v>
      </c>
      <c r="AF3" s="42"/>
      <c r="AG3" s="144" t="s">
        <v>103</v>
      </c>
      <c r="AH3" s="145"/>
      <c r="AI3" s="145"/>
      <c r="AJ3" s="146"/>
      <c r="AK3" s="160" t="s">
        <v>104</v>
      </c>
      <c r="AL3" s="161"/>
      <c r="AM3" s="161"/>
      <c r="AN3" s="162"/>
      <c r="AO3" s="169" t="s">
        <v>105</v>
      </c>
      <c r="AP3" s="170"/>
      <c r="AQ3" s="170"/>
      <c r="AR3" s="170"/>
      <c r="AS3" s="170"/>
      <c r="AT3" s="171"/>
      <c r="AU3" s="160" t="s">
        <v>112</v>
      </c>
      <c r="AV3" s="161"/>
      <c r="AW3" s="161"/>
      <c r="AX3" s="161"/>
      <c r="AY3" s="161"/>
      <c r="AZ3" s="161"/>
      <c r="BA3" s="161"/>
      <c r="BB3" s="161"/>
      <c r="BC3" s="162"/>
      <c r="BD3" s="161" t="s">
        <v>114</v>
      </c>
      <c r="BE3" s="161"/>
      <c r="BF3" s="161"/>
      <c r="BG3" s="161"/>
    </row>
    <row r="4" spans="1:59" s="2" customFormat="1" ht="19.5" customHeight="1" thickBot="1">
      <c r="A4" s="153" t="s">
        <v>96</v>
      </c>
      <c r="B4" s="43"/>
      <c r="C4" s="147"/>
      <c r="D4" s="148"/>
      <c r="E4" s="148"/>
      <c r="F4" s="149"/>
      <c r="G4" s="147"/>
      <c r="H4" s="148"/>
      <c r="I4" s="148"/>
      <c r="J4" s="149"/>
      <c r="K4" s="150"/>
      <c r="L4" s="151"/>
      <c r="M4" s="151"/>
      <c r="N4" s="151"/>
      <c r="O4" s="151"/>
      <c r="P4" s="152"/>
      <c r="Q4" s="150"/>
      <c r="R4" s="151"/>
      <c r="S4" s="151"/>
      <c r="T4" s="151"/>
      <c r="U4" s="151"/>
      <c r="V4" s="151"/>
      <c r="W4" s="151"/>
      <c r="X4" s="151"/>
      <c r="Y4" s="152"/>
      <c r="Z4" s="151"/>
      <c r="AA4" s="151"/>
      <c r="AB4" s="151"/>
      <c r="AC4" s="151"/>
      <c r="AE4" s="175" t="s">
        <v>153</v>
      </c>
      <c r="AF4" s="43"/>
      <c r="AG4" s="147"/>
      <c r="AH4" s="148"/>
      <c r="AI4" s="148"/>
      <c r="AJ4" s="149"/>
      <c r="AK4" s="163"/>
      <c r="AL4" s="164"/>
      <c r="AM4" s="164"/>
      <c r="AN4" s="165"/>
      <c r="AO4" s="172"/>
      <c r="AP4" s="173"/>
      <c r="AQ4" s="173"/>
      <c r="AR4" s="173"/>
      <c r="AS4" s="173"/>
      <c r="AT4" s="174"/>
      <c r="AU4" s="166"/>
      <c r="AV4" s="167"/>
      <c r="AW4" s="167"/>
      <c r="AX4" s="167"/>
      <c r="AY4" s="167"/>
      <c r="AZ4" s="167"/>
      <c r="BA4" s="167"/>
      <c r="BB4" s="167"/>
      <c r="BC4" s="168"/>
      <c r="BD4" s="167"/>
      <c r="BE4" s="167"/>
      <c r="BF4" s="167"/>
      <c r="BG4" s="167"/>
    </row>
    <row r="5" spans="1:59" s="2" customFormat="1" ht="25.5" customHeight="1" thickBot="1">
      <c r="A5" s="154"/>
      <c r="B5" s="43"/>
      <c r="C5" s="150"/>
      <c r="D5" s="151"/>
      <c r="E5" s="151"/>
      <c r="F5" s="152"/>
      <c r="G5" s="150"/>
      <c r="H5" s="151"/>
      <c r="I5" s="151"/>
      <c r="J5" s="152"/>
      <c r="K5" s="3" t="s">
        <v>6</v>
      </c>
      <c r="L5" s="4" t="s">
        <v>7</v>
      </c>
      <c r="M5" s="4" t="s">
        <v>8</v>
      </c>
      <c r="N5" s="4" t="s">
        <v>9</v>
      </c>
      <c r="O5" s="4" t="s">
        <v>10</v>
      </c>
      <c r="P5" s="5" t="s">
        <v>11</v>
      </c>
      <c r="Q5" s="156" t="s">
        <v>12</v>
      </c>
      <c r="R5" s="157"/>
      <c r="S5" s="157"/>
      <c r="T5" s="158"/>
      <c r="U5" s="156" t="s">
        <v>13</v>
      </c>
      <c r="V5" s="157"/>
      <c r="W5" s="157"/>
      <c r="X5" s="157"/>
      <c r="Y5" s="158"/>
      <c r="Z5" s="181" t="s">
        <v>12</v>
      </c>
      <c r="AA5" s="181"/>
      <c r="AB5" s="181"/>
      <c r="AC5" s="181"/>
      <c r="AE5" s="176"/>
      <c r="AF5" s="43"/>
      <c r="AG5" s="150"/>
      <c r="AH5" s="151"/>
      <c r="AI5" s="151"/>
      <c r="AJ5" s="152"/>
      <c r="AK5" s="166"/>
      <c r="AL5" s="167"/>
      <c r="AM5" s="167"/>
      <c r="AN5" s="168"/>
      <c r="AO5" s="36" t="s">
        <v>106</v>
      </c>
      <c r="AP5" s="37" t="s">
        <v>107</v>
      </c>
      <c r="AQ5" s="37" t="s">
        <v>108</v>
      </c>
      <c r="AR5" s="37" t="s">
        <v>109</v>
      </c>
      <c r="AS5" s="37" t="s">
        <v>110</v>
      </c>
      <c r="AT5" s="38" t="s">
        <v>111</v>
      </c>
      <c r="AU5" s="178" t="s">
        <v>12</v>
      </c>
      <c r="AV5" s="179"/>
      <c r="AW5" s="179"/>
      <c r="AX5" s="180"/>
      <c r="AY5" s="190" t="s">
        <v>113</v>
      </c>
      <c r="AZ5" s="190"/>
      <c r="BA5" s="190"/>
      <c r="BB5" s="190"/>
      <c r="BC5" s="191"/>
      <c r="BD5" s="190" t="s">
        <v>12</v>
      </c>
      <c r="BE5" s="190"/>
      <c r="BF5" s="190"/>
      <c r="BG5" s="190"/>
    </row>
    <row r="6" spans="1:59" s="2" customFormat="1" ht="59.25" customHeight="1">
      <c r="A6" s="155"/>
      <c r="B6" s="43"/>
      <c r="C6" s="44">
        <v>2007</v>
      </c>
      <c r="D6" s="45"/>
      <c r="E6" s="46">
        <v>2016</v>
      </c>
      <c r="F6" s="47" t="s">
        <v>155</v>
      </c>
      <c r="G6" s="48">
        <v>2007</v>
      </c>
      <c r="H6" s="45"/>
      <c r="I6" s="46">
        <v>2016</v>
      </c>
      <c r="J6" s="47" t="s">
        <v>155</v>
      </c>
      <c r="K6" s="182" t="s">
        <v>156</v>
      </c>
      <c r="L6" s="183"/>
      <c r="M6" s="183"/>
      <c r="N6" s="183"/>
      <c r="O6" s="183"/>
      <c r="P6" s="184"/>
      <c r="Q6" s="44">
        <v>2007</v>
      </c>
      <c r="R6" s="45"/>
      <c r="S6" s="46">
        <v>2016</v>
      </c>
      <c r="T6" s="47" t="s">
        <v>155</v>
      </c>
      <c r="U6" s="49" t="s">
        <v>14</v>
      </c>
      <c r="V6" s="49" t="s">
        <v>15</v>
      </c>
      <c r="W6" s="49" t="s">
        <v>16</v>
      </c>
      <c r="X6" s="49" t="s">
        <v>17</v>
      </c>
      <c r="Y6" s="47" t="s">
        <v>102</v>
      </c>
      <c r="Z6" s="50">
        <v>2007</v>
      </c>
      <c r="AA6" s="45"/>
      <c r="AB6" s="46">
        <v>2016</v>
      </c>
      <c r="AC6" s="49" t="s">
        <v>155</v>
      </c>
      <c r="AE6" s="177"/>
      <c r="AF6" s="43"/>
      <c r="AG6" s="44">
        <v>2007</v>
      </c>
      <c r="AH6" s="45"/>
      <c r="AI6" s="46">
        <v>2016</v>
      </c>
      <c r="AJ6" s="39" t="s">
        <v>158</v>
      </c>
      <c r="AK6" s="48">
        <v>2007</v>
      </c>
      <c r="AL6" s="45"/>
      <c r="AM6" s="46">
        <v>2016</v>
      </c>
      <c r="AN6" s="39" t="s">
        <v>158</v>
      </c>
      <c r="AO6" s="192" t="s">
        <v>159</v>
      </c>
      <c r="AP6" s="193"/>
      <c r="AQ6" s="193"/>
      <c r="AR6" s="193"/>
      <c r="AS6" s="193"/>
      <c r="AT6" s="194"/>
      <c r="AU6" s="44">
        <v>2007</v>
      </c>
      <c r="AV6" s="45"/>
      <c r="AW6" s="46">
        <v>2016</v>
      </c>
      <c r="AX6" s="39" t="s">
        <v>158</v>
      </c>
      <c r="AY6" s="49" t="s">
        <v>14</v>
      </c>
      <c r="AZ6" s="49" t="s">
        <v>15</v>
      </c>
      <c r="BA6" s="49" t="s">
        <v>16</v>
      </c>
      <c r="BB6" s="49" t="s">
        <v>17</v>
      </c>
      <c r="BC6" s="47" t="s">
        <v>102</v>
      </c>
      <c r="BD6" s="50">
        <v>2007</v>
      </c>
      <c r="BE6" s="45"/>
      <c r="BF6" s="46">
        <v>2016</v>
      </c>
      <c r="BG6" s="49" t="s">
        <v>158</v>
      </c>
    </row>
    <row r="7" spans="1:59" s="2" customFormat="1" ht="12.75" customHeight="1">
      <c r="A7" s="85" t="s">
        <v>18</v>
      </c>
      <c r="B7" s="85" t="s">
        <v>19</v>
      </c>
      <c r="C7" s="6">
        <v>0.33780432757123618</v>
      </c>
      <c r="D7" s="7" t="s">
        <v>20</v>
      </c>
      <c r="E7" s="86">
        <v>0.33</v>
      </c>
      <c r="F7" s="87">
        <v>0.32500000000000001</v>
      </c>
      <c r="G7" s="8">
        <v>5.844223013165835</v>
      </c>
      <c r="H7" s="9" t="s">
        <v>20</v>
      </c>
      <c r="I7" s="9">
        <v>5.4861176030662806</v>
      </c>
      <c r="J7" s="88">
        <v>5.5994794024445449</v>
      </c>
      <c r="K7" s="89">
        <v>2.7179127580734006</v>
      </c>
      <c r="L7" s="89">
        <v>7.2213967796297114</v>
      </c>
      <c r="M7" s="89">
        <v>19.559230000997069</v>
      </c>
      <c r="N7" s="89">
        <v>63.397096730430071</v>
      </c>
      <c r="O7" s="89">
        <v>40.436062524415938</v>
      </c>
      <c r="P7" s="89">
        <v>25.521377328606242</v>
      </c>
      <c r="Q7" s="10">
        <v>14.851820191120083</v>
      </c>
      <c r="R7" s="9" t="s">
        <v>20</v>
      </c>
      <c r="S7" s="90">
        <v>12.1</v>
      </c>
      <c r="T7" s="91">
        <v>12.4</v>
      </c>
      <c r="U7" s="92">
        <v>13.3</v>
      </c>
      <c r="V7" s="93">
        <v>7.6</v>
      </c>
      <c r="W7" s="93">
        <v>9.9731939163498105</v>
      </c>
      <c r="X7" s="93">
        <v>23.745390070921985</v>
      </c>
      <c r="Y7" s="94">
        <v>5.4762155059132729</v>
      </c>
      <c r="Z7" s="95" t="s">
        <v>21</v>
      </c>
      <c r="AA7" s="90"/>
      <c r="AB7" s="90">
        <v>7.1</v>
      </c>
      <c r="AC7" s="89">
        <v>7.1999999999999993</v>
      </c>
      <c r="AE7" s="85" t="s">
        <v>115</v>
      </c>
      <c r="AF7" s="51" t="s">
        <v>19</v>
      </c>
      <c r="AG7" s="6">
        <v>0.33780432757123618</v>
      </c>
      <c r="AH7" s="7" t="s">
        <v>20</v>
      </c>
      <c r="AI7" s="86">
        <v>0.33</v>
      </c>
      <c r="AJ7" s="87">
        <v>0.32500000000000001</v>
      </c>
      <c r="AK7" s="8">
        <v>5.844223013165835</v>
      </c>
      <c r="AL7" s="9" t="s">
        <v>20</v>
      </c>
      <c r="AM7" s="9">
        <v>5.4861176030662806</v>
      </c>
      <c r="AN7" s="88">
        <v>5.5994794024445449</v>
      </c>
      <c r="AO7" s="89">
        <v>2.7179127580734006</v>
      </c>
      <c r="AP7" s="89">
        <v>7.2213967796297114</v>
      </c>
      <c r="AQ7" s="89">
        <v>19.559230000997069</v>
      </c>
      <c r="AR7" s="89">
        <v>63.397096730430071</v>
      </c>
      <c r="AS7" s="89">
        <v>40.436062524415938</v>
      </c>
      <c r="AT7" s="89">
        <v>25.521377328606242</v>
      </c>
      <c r="AU7" s="10">
        <v>14.851820191120083</v>
      </c>
      <c r="AV7" s="9" t="s">
        <v>20</v>
      </c>
      <c r="AW7" s="90">
        <v>12.1</v>
      </c>
      <c r="AX7" s="91">
        <v>12.4</v>
      </c>
      <c r="AY7" s="92">
        <v>13.3</v>
      </c>
      <c r="AZ7" s="93">
        <v>7.6</v>
      </c>
      <c r="BA7" s="93">
        <v>9.9731939163498105</v>
      </c>
      <c r="BB7" s="93">
        <v>23.745390070921985</v>
      </c>
      <c r="BC7" s="94">
        <v>5.4762155059132729</v>
      </c>
      <c r="BD7" s="95" t="s">
        <v>21</v>
      </c>
      <c r="BE7" s="90"/>
      <c r="BF7" s="90">
        <v>7.1</v>
      </c>
      <c r="BG7" s="89">
        <v>7.1999999999999993</v>
      </c>
    </row>
    <row r="8" spans="1:59" s="2" customFormat="1">
      <c r="A8" s="85" t="s">
        <v>22</v>
      </c>
      <c r="B8" s="85" t="s">
        <v>23</v>
      </c>
      <c r="C8" s="96">
        <v>0.28394237843901071</v>
      </c>
      <c r="D8" s="97"/>
      <c r="E8" s="98">
        <v>0.28375175398382013</v>
      </c>
      <c r="F8" s="98">
        <v>0.27511768303833661</v>
      </c>
      <c r="G8" s="11">
        <v>4.3652549493749229</v>
      </c>
      <c r="H8" s="12"/>
      <c r="I8" s="12">
        <v>4.4503342488067084</v>
      </c>
      <c r="J8" s="13">
        <v>4.2024199115380947</v>
      </c>
      <c r="K8" s="12">
        <v>3.2789016522058336</v>
      </c>
      <c r="L8" s="12">
        <v>8.6148067117198064</v>
      </c>
      <c r="M8" s="12">
        <v>22.667519595974028</v>
      </c>
      <c r="N8" s="12">
        <v>59.234686168821128</v>
      </c>
      <c r="O8" s="12">
        <v>36.203035259383334</v>
      </c>
      <c r="P8" s="12">
        <v>21.666695456379657</v>
      </c>
      <c r="Q8" s="99">
        <v>9.6573853061201387</v>
      </c>
      <c r="R8" s="89"/>
      <c r="S8" s="89">
        <v>9.7758351300848663</v>
      </c>
      <c r="T8" s="13">
        <v>9.4318019121624594</v>
      </c>
      <c r="U8" s="11">
        <v>11.465621084612581</v>
      </c>
      <c r="V8" s="12">
        <v>9.8602417993652374</v>
      </c>
      <c r="W8" s="12">
        <v>8.6383399219031567</v>
      </c>
      <c r="X8" s="12">
        <v>9.7345986403627407</v>
      </c>
      <c r="Y8" s="13">
        <v>7.1791516822484507</v>
      </c>
      <c r="Z8" s="100">
        <v>9.6573853061201387</v>
      </c>
      <c r="AA8" s="89"/>
      <c r="AB8" s="12">
        <v>8.5092413226453711</v>
      </c>
      <c r="AC8" s="89">
        <v>8.138539207598658</v>
      </c>
      <c r="AE8" s="85" t="s">
        <v>116</v>
      </c>
      <c r="AF8" s="51" t="s">
        <v>23</v>
      </c>
      <c r="AG8" s="96">
        <v>0.28394237843901071</v>
      </c>
      <c r="AH8" s="97"/>
      <c r="AI8" s="98">
        <v>0.28375175398382013</v>
      </c>
      <c r="AJ8" s="98">
        <v>0.27511768303833661</v>
      </c>
      <c r="AK8" s="11">
        <v>4.3652549493749229</v>
      </c>
      <c r="AL8" s="12"/>
      <c r="AM8" s="12">
        <v>4.4503342488067084</v>
      </c>
      <c r="AN8" s="13">
        <v>4.2024199115380947</v>
      </c>
      <c r="AO8" s="12">
        <v>3.2789016522058336</v>
      </c>
      <c r="AP8" s="12">
        <v>8.6148067117198064</v>
      </c>
      <c r="AQ8" s="12">
        <v>22.667519595974028</v>
      </c>
      <c r="AR8" s="12">
        <v>59.234686168821128</v>
      </c>
      <c r="AS8" s="12">
        <v>36.203035259383334</v>
      </c>
      <c r="AT8" s="12">
        <v>21.666695456379657</v>
      </c>
      <c r="AU8" s="99">
        <v>9.6573853061201387</v>
      </c>
      <c r="AV8" s="89"/>
      <c r="AW8" s="89">
        <v>9.7758351300848663</v>
      </c>
      <c r="AX8" s="13">
        <v>9.4318019121624594</v>
      </c>
      <c r="AY8" s="11">
        <v>11.465621084612581</v>
      </c>
      <c r="AZ8" s="12">
        <v>9.8602417993652374</v>
      </c>
      <c r="BA8" s="12">
        <v>8.6383399219031567</v>
      </c>
      <c r="BB8" s="12">
        <v>9.7345986403627407</v>
      </c>
      <c r="BC8" s="13">
        <v>7.1791516822484507</v>
      </c>
      <c r="BD8" s="100">
        <v>9.6573853061201387</v>
      </c>
      <c r="BE8" s="89"/>
      <c r="BF8" s="12">
        <v>8.5092413226453711</v>
      </c>
      <c r="BG8" s="89">
        <v>8.138539207598658</v>
      </c>
    </row>
    <row r="9" spans="1:59" s="2" customFormat="1">
      <c r="A9" s="137" t="s">
        <v>24</v>
      </c>
      <c r="B9" s="85" t="s">
        <v>25</v>
      </c>
      <c r="C9" s="96">
        <v>0.27732975494593948</v>
      </c>
      <c r="D9" s="97"/>
      <c r="E9" s="98">
        <v>0.26600789693197835</v>
      </c>
      <c r="F9" s="109">
        <v>0.26442884688310109</v>
      </c>
      <c r="G9" s="11">
        <v>4.1195608015823151</v>
      </c>
      <c r="H9" s="12"/>
      <c r="I9" s="12">
        <v>3.9315595837428892</v>
      </c>
      <c r="J9" s="56">
        <v>3.9583866653409565</v>
      </c>
      <c r="K9" s="55">
        <v>3.6158719688997656</v>
      </c>
      <c r="L9" s="55">
        <v>8.8457976530775646</v>
      </c>
      <c r="M9" s="55">
        <v>22.822089428164229</v>
      </c>
      <c r="N9" s="55">
        <v>58.492690370238478</v>
      </c>
      <c r="O9" s="55">
        <v>35.015087474246556</v>
      </c>
      <c r="P9" s="55">
        <v>20.697085339434793</v>
      </c>
      <c r="Q9" s="99">
        <v>9.2612680650600101</v>
      </c>
      <c r="R9" s="89"/>
      <c r="S9" s="89">
        <v>9.7550683412716435</v>
      </c>
      <c r="T9" s="56">
        <v>10.103869296865446</v>
      </c>
      <c r="U9" s="57">
        <v>12.982176115877941</v>
      </c>
      <c r="V9" s="55">
        <v>11.548846070270539</v>
      </c>
      <c r="W9" s="55">
        <v>9.4692928460520847</v>
      </c>
      <c r="X9" s="55">
        <v>7.7951123484067537</v>
      </c>
      <c r="Y9" s="56">
        <v>4.7309864983414931</v>
      </c>
      <c r="Z9" s="100">
        <v>8.3281733391633246</v>
      </c>
      <c r="AA9" s="89"/>
      <c r="AB9" s="12">
        <v>6.8009535453320096</v>
      </c>
      <c r="AC9" s="110">
        <v>6.7973676461797954</v>
      </c>
      <c r="AE9" s="137" t="s">
        <v>117</v>
      </c>
      <c r="AF9" s="51" t="s">
        <v>25</v>
      </c>
      <c r="AG9" s="96">
        <v>0.27732975494593948</v>
      </c>
      <c r="AH9" s="97"/>
      <c r="AI9" s="98">
        <v>0.26600789693197835</v>
      </c>
      <c r="AJ9" s="109">
        <v>0.26442884688310109</v>
      </c>
      <c r="AK9" s="11">
        <v>4.1195608015823151</v>
      </c>
      <c r="AL9" s="12"/>
      <c r="AM9" s="12">
        <v>3.9315595837428892</v>
      </c>
      <c r="AN9" s="56">
        <v>3.9583866653409565</v>
      </c>
      <c r="AO9" s="55">
        <v>3.6158719688997656</v>
      </c>
      <c r="AP9" s="55">
        <v>8.8457976530775646</v>
      </c>
      <c r="AQ9" s="55">
        <v>22.822089428164229</v>
      </c>
      <c r="AR9" s="55">
        <v>58.492690370238478</v>
      </c>
      <c r="AS9" s="55">
        <v>35.015087474246556</v>
      </c>
      <c r="AT9" s="55">
        <v>20.697085339434793</v>
      </c>
      <c r="AU9" s="99">
        <v>9.2612680650600101</v>
      </c>
      <c r="AV9" s="89"/>
      <c r="AW9" s="89">
        <v>9.7550683412716435</v>
      </c>
      <c r="AX9" s="56">
        <v>10.103869296865446</v>
      </c>
      <c r="AY9" s="57">
        <v>12.982176115877941</v>
      </c>
      <c r="AZ9" s="55">
        <v>11.548846070270539</v>
      </c>
      <c r="BA9" s="55">
        <v>9.4692928460520847</v>
      </c>
      <c r="BB9" s="55">
        <v>7.7951123484067537</v>
      </c>
      <c r="BC9" s="56">
        <v>4.7309864983414931</v>
      </c>
      <c r="BD9" s="100">
        <v>8.3281733391633246</v>
      </c>
      <c r="BE9" s="89"/>
      <c r="BF9" s="12">
        <v>6.8009535453320096</v>
      </c>
      <c r="BG9" s="110">
        <v>6.7973676461797954</v>
      </c>
    </row>
    <row r="10" spans="1:59" s="2" customFormat="1">
      <c r="A10" s="29" t="s">
        <v>26</v>
      </c>
      <c r="B10" s="85" t="s">
        <v>27</v>
      </c>
      <c r="C10" s="14">
        <v>0.317</v>
      </c>
      <c r="D10" s="15"/>
      <c r="E10" s="98">
        <v>0.307</v>
      </c>
      <c r="F10" s="101">
        <v>0.31</v>
      </c>
      <c r="G10" s="11">
        <v>5.294257204661224</v>
      </c>
      <c r="H10" s="12"/>
      <c r="I10" s="12">
        <v>5.0639083351564205</v>
      </c>
      <c r="J10" s="13">
        <v>5.0821007447248654</v>
      </c>
      <c r="K10" s="89">
        <v>2.8098671578039891</v>
      </c>
      <c r="L10" s="89">
        <v>7.5770994161213219</v>
      </c>
      <c r="M10" s="89">
        <v>20.605627179748424</v>
      </c>
      <c r="N10" s="89">
        <v>61.749088914142405</v>
      </c>
      <c r="O10" s="89">
        <v>38.507582585524517</v>
      </c>
      <c r="P10" s="89">
        <v>23.55832908813041</v>
      </c>
      <c r="Q10" s="99">
        <v>12.87296664</v>
      </c>
      <c r="R10" s="89"/>
      <c r="S10" s="89">
        <v>12.447031899999999</v>
      </c>
      <c r="T10" s="102">
        <v>12.063306470000001</v>
      </c>
      <c r="U10" s="11">
        <v>11.599</v>
      </c>
      <c r="V10" s="12">
        <v>16.001999999999999</v>
      </c>
      <c r="W10" s="12">
        <v>11.433110483135826</v>
      </c>
      <c r="X10" s="12">
        <v>12.225759020618558</v>
      </c>
      <c r="Y10" s="102">
        <v>7.8283220660363044</v>
      </c>
      <c r="Z10" s="100">
        <v>11.29626874</v>
      </c>
      <c r="AA10" s="89"/>
      <c r="AB10" s="89">
        <v>8.3215345100000011</v>
      </c>
      <c r="AC10" s="89">
        <v>7.4788702600000008</v>
      </c>
      <c r="AE10" s="29" t="s">
        <v>26</v>
      </c>
      <c r="AF10" s="51" t="s">
        <v>27</v>
      </c>
      <c r="AG10" s="14">
        <v>0.317</v>
      </c>
      <c r="AH10" s="15"/>
      <c r="AI10" s="98">
        <v>0.307</v>
      </c>
      <c r="AJ10" s="101">
        <v>0.31</v>
      </c>
      <c r="AK10" s="11">
        <v>5.294257204661224</v>
      </c>
      <c r="AL10" s="12"/>
      <c r="AM10" s="12">
        <v>5.0639083351564205</v>
      </c>
      <c r="AN10" s="13">
        <v>5.0821007447248654</v>
      </c>
      <c r="AO10" s="89">
        <v>2.8098671578039891</v>
      </c>
      <c r="AP10" s="89">
        <v>7.5770994161213219</v>
      </c>
      <c r="AQ10" s="89">
        <v>20.605627179748424</v>
      </c>
      <c r="AR10" s="89">
        <v>61.749088914142405</v>
      </c>
      <c r="AS10" s="89">
        <v>38.507582585524517</v>
      </c>
      <c r="AT10" s="89">
        <v>23.55832908813041</v>
      </c>
      <c r="AU10" s="99">
        <v>12.87296664</v>
      </c>
      <c r="AV10" s="89"/>
      <c r="AW10" s="89">
        <v>12.447031899999999</v>
      </c>
      <c r="AX10" s="102">
        <v>12.063306470000001</v>
      </c>
      <c r="AY10" s="11">
        <v>11.599</v>
      </c>
      <c r="AZ10" s="12">
        <v>16.001999999999999</v>
      </c>
      <c r="BA10" s="12">
        <v>11.433110483135826</v>
      </c>
      <c r="BB10" s="12">
        <v>12.225759020618558</v>
      </c>
      <c r="BC10" s="102">
        <v>7.8283220660363044</v>
      </c>
      <c r="BD10" s="100">
        <v>11.29626874</v>
      </c>
      <c r="BE10" s="89"/>
      <c r="BF10" s="89">
        <v>8.3215345100000011</v>
      </c>
      <c r="BG10" s="89">
        <v>7.4788702600000008</v>
      </c>
    </row>
    <row r="11" spans="1:59" s="2" customFormat="1" ht="12.75" customHeight="1">
      <c r="A11" s="85" t="s">
        <v>28</v>
      </c>
      <c r="B11" s="85" t="s">
        <v>29</v>
      </c>
      <c r="C11" s="103">
        <v>0.48</v>
      </c>
      <c r="D11" s="98"/>
      <c r="E11" s="98">
        <v>0.45400000000000001</v>
      </c>
      <c r="F11" s="101">
        <v>0.46</v>
      </c>
      <c r="G11" s="11">
        <v>11.809225777178924</v>
      </c>
      <c r="H11" s="12"/>
      <c r="I11" s="12">
        <v>10.033816009576014</v>
      </c>
      <c r="J11" s="13">
        <v>10.31412047037194</v>
      </c>
      <c r="K11" s="89">
        <v>1.8549459893483524</v>
      </c>
      <c r="L11" s="89">
        <v>5.0566813252750586</v>
      </c>
      <c r="M11" s="89">
        <v>14.361471830614144</v>
      </c>
      <c r="N11" s="89">
        <v>72.142557061852344</v>
      </c>
      <c r="O11" s="89">
        <v>52.15522036916699</v>
      </c>
      <c r="P11" s="89">
        <v>36.6692518027047</v>
      </c>
      <c r="Q11" s="99">
        <v>17.8</v>
      </c>
      <c r="R11" s="89"/>
      <c r="S11" s="89">
        <v>16.100000000000001</v>
      </c>
      <c r="T11" s="102">
        <v>16.5</v>
      </c>
      <c r="U11" s="31">
        <v>21.5</v>
      </c>
      <c r="V11" s="32">
        <v>16.5</v>
      </c>
      <c r="W11" s="32">
        <v>14.02549019607843</v>
      </c>
      <c r="X11" s="32">
        <v>17.581034482758621</v>
      </c>
      <c r="Y11" s="28">
        <v>13.824860483656657</v>
      </c>
      <c r="Z11" s="100">
        <v>14.000000000000002</v>
      </c>
      <c r="AA11" s="89"/>
      <c r="AB11" s="89">
        <v>6.41</v>
      </c>
      <c r="AC11" s="89">
        <v>5.71</v>
      </c>
      <c r="AE11" s="85" t="s">
        <v>118</v>
      </c>
      <c r="AF11" s="51" t="s">
        <v>29</v>
      </c>
      <c r="AG11" s="103">
        <v>0.48</v>
      </c>
      <c r="AH11" s="98"/>
      <c r="AI11" s="98">
        <v>0.45400000000000001</v>
      </c>
      <c r="AJ11" s="101">
        <v>0.46</v>
      </c>
      <c r="AK11" s="11">
        <v>11.809225777178924</v>
      </c>
      <c r="AL11" s="12"/>
      <c r="AM11" s="12">
        <v>10.033816009576014</v>
      </c>
      <c r="AN11" s="13">
        <v>10.31412047037194</v>
      </c>
      <c r="AO11" s="89">
        <v>1.8549459893483524</v>
      </c>
      <c r="AP11" s="89">
        <v>5.0566813252750586</v>
      </c>
      <c r="AQ11" s="89">
        <v>14.361471830614144</v>
      </c>
      <c r="AR11" s="89">
        <v>72.142557061852344</v>
      </c>
      <c r="AS11" s="89">
        <v>52.15522036916699</v>
      </c>
      <c r="AT11" s="89">
        <v>36.6692518027047</v>
      </c>
      <c r="AU11" s="99">
        <v>17.8</v>
      </c>
      <c r="AV11" s="89"/>
      <c r="AW11" s="89">
        <v>16.100000000000001</v>
      </c>
      <c r="AX11" s="102">
        <v>16.5</v>
      </c>
      <c r="AY11" s="31">
        <v>21.5</v>
      </c>
      <c r="AZ11" s="32">
        <v>16.5</v>
      </c>
      <c r="BA11" s="32">
        <v>14.02549019607843</v>
      </c>
      <c r="BB11" s="32">
        <v>17.581034482758621</v>
      </c>
      <c r="BC11" s="28">
        <v>13.824860483656657</v>
      </c>
      <c r="BD11" s="100">
        <v>14.000000000000002</v>
      </c>
      <c r="BE11" s="89"/>
      <c r="BF11" s="89">
        <v>6.41</v>
      </c>
      <c r="BG11" s="89">
        <v>5.71</v>
      </c>
    </row>
    <row r="12" spans="1:59" s="2" customFormat="1">
      <c r="A12" s="85" t="s">
        <v>169</v>
      </c>
      <c r="B12" s="85"/>
      <c r="C12" s="103" t="s">
        <v>21</v>
      </c>
      <c r="D12" s="98"/>
      <c r="E12" s="98" t="s">
        <v>21</v>
      </c>
      <c r="F12" s="98" t="s">
        <v>21</v>
      </c>
      <c r="G12" s="11" t="s">
        <v>21</v>
      </c>
      <c r="H12" s="12"/>
      <c r="I12" s="12" t="s">
        <v>21</v>
      </c>
      <c r="J12" s="13" t="s">
        <v>21</v>
      </c>
      <c r="K12" s="89" t="s">
        <v>21</v>
      </c>
      <c r="L12" s="89" t="s">
        <v>21</v>
      </c>
      <c r="M12" s="89" t="s">
        <v>21</v>
      </c>
      <c r="N12" s="89" t="s">
        <v>21</v>
      </c>
      <c r="O12" s="89" t="s">
        <v>21</v>
      </c>
      <c r="P12" s="89" t="s">
        <v>21</v>
      </c>
      <c r="Q12" s="99" t="s">
        <v>21</v>
      </c>
      <c r="R12" s="89"/>
      <c r="S12" s="89" t="s">
        <v>21</v>
      </c>
      <c r="T12" s="102" t="s">
        <v>21</v>
      </c>
      <c r="U12" s="31" t="s">
        <v>21</v>
      </c>
      <c r="V12" s="32" t="s">
        <v>21</v>
      </c>
      <c r="W12" s="32" t="s">
        <v>21</v>
      </c>
      <c r="X12" s="32" t="s">
        <v>21</v>
      </c>
      <c r="Y12" s="28" t="s">
        <v>21</v>
      </c>
      <c r="Z12" s="100" t="s">
        <v>21</v>
      </c>
      <c r="AA12" s="89"/>
      <c r="AB12" s="89" t="s">
        <v>21</v>
      </c>
      <c r="AC12" s="89" t="s">
        <v>21</v>
      </c>
      <c r="AE12" s="138" t="s">
        <v>172</v>
      </c>
      <c r="AF12" s="51" t="s">
        <v>31</v>
      </c>
      <c r="AG12" s="103" t="s">
        <v>21</v>
      </c>
      <c r="AH12" s="98"/>
      <c r="AI12" s="98" t="s">
        <v>21</v>
      </c>
      <c r="AJ12" s="98" t="s">
        <v>21</v>
      </c>
      <c r="AK12" s="11" t="s">
        <v>21</v>
      </c>
      <c r="AL12" s="12"/>
      <c r="AM12" s="12" t="s">
        <v>21</v>
      </c>
      <c r="AN12" s="13" t="s">
        <v>21</v>
      </c>
      <c r="AO12" s="89" t="s">
        <v>21</v>
      </c>
      <c r="AP12" s="89" t="s">
        <v>21</v>
      </c>
      <c r="AQ12" s="89" t="s">
        <v>21</v>
      </c>
      <c r="AR12" s="89" t="s">
        <v>21</v>
      </c>
      <c r="AS12" s="89" t="s">
        <v>21</v>
      </c>
      <c r="AT12" s="89" t="s">
        <v>21</v>
      </c>
      <c r="AU12" s="99" t="s">
        <v>21</v>
      </c>
      <c r="AV12" s="89"/>
      <c r="AW12" s="89" t="s">
        <v>21</v>
      </c>
      <c r="AX12" s="102" t="s">
        <v>21</v>
      </c>
      <c r="AY12" s="31" t="s">
        <v>21</v>
      </c>
      <c r="AZ12" s="32" t="s">
        <v>21</v>
      </c>
      <c r="BA12" s="32" t="s">
        <v>21</v>
      </c>
      <c r="BB12" s="32" t="s">
        <v>21</v>
      </c>
      <c r="BC12" s="28" t="s">
        <v>21</v>
      </c>
      <c r="BD12" s="100" t="s">
        <v>21</v>
      </c>
      <c r="BE12" s="89"/>
      <c r="BF12" s="89" t="s">
        <v>21</v>
      </c>
      <c r="BG12" s="89" t="s">
        <v>21</v>
      </c>
    </row>
    <row r="13" spans="1:59" s="2" customFormat="1">
      <c r="A13" s="85" t="s">
        <v>30</v>
      </c>
      <c r="B13" s="85" t="s">
        <v>31</v>
      </c>
      <c r="C13" s="96">
        <v>0.25606578642869149</v>
      </c>
      <c r="D13" s="97"/>
      <c r="E13" s="98">
        <v>0.25309415082594899</v>
      </c>
      <c r="F13" s="98">
        <v>0.24899129244320517</v>
      </c>
      <c r="G13" s="11">
        <v>3.5992735598339181</v>
      </c>
      <c r="H13" s="12"/>
      <c r="I13" s="12">
        <v>3.5612713955242818</v>
      </c>
      <c r="J13" s="13">
        <v>3.5120595967819979</v>
      </c>
      <c r="K13" s="12">
        <v>4.1181629047447093</v>
      </c>
      <c r="L13" s="12">
        <v>9.9482531977382429</v>
      </c>
      <c r="M13" s="12">
        <v>24.374871928374983</v>
      </c>
      <c r="N13" s="12">
        <v>57.53408713686926</v>
      </c>
      <c r="O13" s="12">
        <v>34.938858114333797</v>
      </c>
      <c r="P13" s="12">
        <v>20.675225959967491</v>
      </c>
      <c r="Q13" s="99">
        <v>5.4910898582502909</v>
      </c>
      <c r="R13" s="89"/>
      <c r="S13" s="89">
        <v>5.5930223389324514</v>
      </c>
      <c r="T13" s="13">
        <v>5.6096133142829148</v>
      </c>
      <c r="U13" s="11">
        <v>6.8128102353115105</v>
      </c>
      <c r="V13" s="12">
        <v>4.8941036786273795</v>
      </c>
      <c r="W13" s="12">
        <v>4.6999223010758637</v>
      </c>
      <c r="X13" s="12">
        <v>7.4459153345594205</v>
      </c>
      <c r="Y13" s="13">
        <v>3.0675478182389795</v>
      </c>
      <c r="Z13" s="100">
        <v>3.3389818009912418</v>
      </c>
      <c r="AA13" s="89"/>
      <c r="AB13" s="12">
        <v>2.3752246796562444</v>
      </c>
      <c r="AC13" s="89">
        <v>2.0002411599991183</v>
      </c>
      <c r="AE13" s="85" t="s">
        <v>119</v>
      </c>
      <c r="AF13" s="51" t="s">
        <v>33</v>
      </c>
      <c r="AG13" s="96">
        <v>0.25606578642869149</v>
      </c>
      <c r="AH13" s="97"/>
      <c r="AI13" s="98">
        <v>0.25309415082594899</v>
      </c>
      <c r="AJ13" s="98">
        <v>0.24899129244320517</v>
      </c>
      <c r="AK13" s="11">
        <v>3.5992735598339181</v>
      </c>
      <c r="AL13" s="12"/>
      <c r="AM13" s="12">
        <v>3.5612713955242818</v>
      </c>
      <c r="AN13" s="13">
        <v>3.5120595967819979</v>
      </c>
      <c r="AO13" s="12">
        <v>4.1181629047447093</v>
      </c>
      <c r="AP13" s="12">
        <v>9.9482531977382429</v>
      </c>
      <c r="AQ13" s="12">
        <v>24.374871928374983</v>
      </c>
      <c r="AR13" s="12">
        <v>57.53408713686926</v>
      </c>
      <c r="AS13" s="12">
        <v>34.938858114333797</v>
      </c>
      <c r="AT13" s="12">
        <v>20.675225959967491</v>
      </c>
      <c r="AU13" s="99">
        <v>5.4910898582502909</v>
      </c>
      <c r="AV13" s="89"/>
      <c r="AW13" s="89">
        <v>5.5930223389324514</v>
      </c>
      <c r="AX13" s="13">
        <v>5.6096133142829148</v>
      </c>
      <c r="AY13" s="11">
        <v>6.8128102353115105</v>
      </c>
      <c r="AZ13" s="12">
        <v>4.8941036786273795</v>
      </c>
      <c r="BA13" s="12">
        <v>4.6999223010758637</v>
      </c>
      <c r="BB13" s="12">
        <v>7.4459153345594205</v>
      </c>
      <c r="BC13" s="13">
        <v>3.0675478182389795</v>
      </c>
      <c r="BD13" s="100">
        <v>3.3389818009912418</v>
      </c>
      <c r="BE13" s="89"/>
      <c r="BF13" s="12">
        <v>2.3752246796562444</v>
      </c>
      <c r="BG13" s="89">
        <v>2.0002411599991183</v>
      </c>
    </row>
    <row r="14" spans="1:59" s="2" customFormat="1">
      <c r="A14" s="85" t="s">
        <v>32</v>
      </c>
      <c r="B14" s="85" t="s">
        <v>33</v>
      </c>
      <c r="C14" s="14">
        <v>0.24385833003561536</v>
      </c>
      <c r="D14" s="15" t="s">
        <v>20</v>
      </c>
      <c r="E14" s="98">
        <v>0.26329999999999998</v>
      </c>
      <c r="F14" s="98">
        <v>0.26090000000000002</v>
      </c>
      <c r="G14" s="11">
        <v>3.443704859433574</v>
      </c>
      <c r="H14" s="12" t="s">
        <v>20</v>
      </c>
      <c r="I14" s="12">
        <v>3.7256759650695197</v>
      </c>
      <c r="J14" s="13">
        <v>3.7060965157150609</v>
      </c>
      <c r="K14" s="104">
        <v>3.8922227818444495</v>
      </c>
      <c r="L14" s="89">
        <v>9.574132503988249</v>
      </c>
      <c r="M14" s="89">
        <v>23.751860492954407</v>
      </c>
      <c r="N14" s="89">
        <v>58.110055357429211</v>
      </c>
      <c r="O14" s="89">
        <v>35.482659114025161</v>
      </c>
      <c r="P14" s="89">
        <v>21.702212716172905</v>
      </c>
      <c r="Q14" s="16">
        <v>5.8773333333333344</v>
      </c>
      <c r="R14" s="12" t="s">
        <v>20</v>
      </c>
      <c r="S14" s="89">
        <v>5.4899999999999993</v>
      </c>
      <c r="T14" s="102">
        <v>5.76</v>
      </c>
      <c r="U14" s="33">
        <v>3.6999999999999997</v>
      </c>
      <c r="V14" s="30">
        <v>21</v>
      </c>
      <c r="W14" s="30">
        <v>4.4052941176470588</v>
      </c>
      <c r="X14" s="30">
        <v>2.9806629834254141</v>
      </c>
      <c r="Y14" s="17">
        <v>4.0613756613756609</v>
      </c>
      <c r="Z14" s="18">
        <v>4.7274645030425981</v>
      </c>
      <c r="AA14" s="12" t="s">
        <v>20</v>
      </c>
      <c r="AB14" s="89">
        <v>4.5600000000000005</v>
      </c>
      <c r="AC14" s="89">
        <v>4.55</v>
      </c>
      <c r="AD14" s="1"/>
      <c r="AE14" s="85" t="s">
        <v>120</v>
      </c>
      <c r="AF14" s="51" t="s">
        <v>35</v>
      </c>
      <c r="AG14" s="14">
        <v>0.24385833003561536</v>
      </c>
      <c r="AH14" s="15" t="s">
        <v>20</v>
      </c>
      <c r="AI14" s="98">
        <v>0.26329999999999998</v>
      </c>
      <c r="AJ14" s="98">
        <v>0.26090000000000002</v>
      </c>
      <c r="AK14" s="11">
        <v>3.443704859433574</v>
      </c>
      <c r="AL14" s="12" t="s">
        <v>20</v>
      </c>
      <c r="AM14" s="12">
        <v>3.7256759650695197</v>
      </c>
      <c r="AN14" s="13">
        <v>3.7060965157150609</v>
      </c>
      <c r="AO14" s="104">
        <v>3.8922227818444495</v>
      </c>
      <c r="AP14" s="89">
        <v>9.574132503988249</v>
      </c>
      <c r="AQ14" s="89">
        <v>23.751860492954407</v>
      </c>
      <c r="AR14" s="89">
        <v>58.110055357429211</v>
      </c>
      <c r="AS14" s="89">
        <v>35.482659114025161</v>
      </c>
      <c r="AT14" s="89">
        <v>21.702212716172905</v>
      </c>
      <c r="AU14" s="16">
        <v>5.8773333333333344</v>
      </c>
      <c r="AV14" s="12" t="s">
        <v>20</v>
      </c>
      <c r="AW14" s="89">
        <v>5.4899999999999993</v>
      </c>
      <c r="AX14" s="102">
        <v>5.76</v>
      </c>
      <c r="AY14" s="33">
        <v>3.6999999999999997</v>
      </c>
      <c r="AZ14" s="30">
        <v>21</v>
      </c>
      <c r="BA14" s="30">
        <v>4.4052941176470588</v>
      </c>
      <c r="BB14" s="30">
        <v>2.9806629834254141</v>
      </c>
      <c r="BC14" s="17">
        <v>4.0613756613756609</v>
      </c>
      <c r="BD14" s="18">
        <v>4.7274645030425981</v>
      </c>
      <c r="BE14" s="12" t="s">
        <v>20</v>
      </c>
      <c r="BF14" s="89">
        <v>4.5600000000000005</v>
      </c>
      <c r="BG14" s="89">
        <v>4.55</v>
      </c>
    </row>
    <row r="15" spans="1:59" s="2" customFormat="1">
      <c r="A15" s="85" t="s">
        <v>34</v>
      </c>
      <c r="B15" s="85" t="s">
        <v>35</v>
      </c>
      <c r="C15" s="96">
        <v>0.3134109191884995</v>
      </c>
      <c r="D15" s="105"/>
      <c r="E15" s="98">
        <v>0.31423907512666127</v>
      </c>
      <c r="F15" s="98">
        <v>0.30878692649607165</v>
      </c>
      <c r="G15" s="11">
        <v>5.1993029454968136</v>
      </c>
      <c r="H15" s="106"/>
      <c r="I15" s="12">
        <v>5.3519390919865542</v>
      </c>
      <c r="J15" s="13">
        <v>5.230016152334394</v>
      </c>
      <c r="K15" s="12">
        <v>2.8349616082783728</v>
      </c>
      <c r="L15" s="12">
        <v>7.2393122812253505</v>
      </c>
      <c r="M15" s="12">
        <v>19.782971082144243</v>
      </c>
      <c r="N15" s="12">
        <v>62.268161194890382</v>
      </c>
      <c r="O15" s="12">
        <v>37.861720162601337</v>
      </c>
      <c r="P15" s="12">
        <v>21.817947135825332</v>
      </c>
      <c r="Q15" s="99">
        <v>13.862987776183672</v>
      </c>
      <c r="R15" s="107"/>
      <c r="S15" s="89">
        <v>15.795709483733544</v>
      </c>
      <c r="T15" s="13">
        <v>15.830276299847817</v>
      </c>
      <c r="U15" s="11">
        <v>9.8044162637132324</v>
      </c>
      <c r="V15" s="12">
        <v>14.25204843764242</v>
      </c>
      <c r="W15" s="12">
        <v>11.166315909342236</v>
      </c>
      <c r="X15" s="12">
        <v>37.226450950455977</v>
      </c>
      <c r="Y15" s="13">
        <v>7.5079060474933206</v>
      </c>
      <c r="Z15" s="100">
        <v>4.4300211340838214</v>
      </c>
      <c r="AA15" s="107"/>
      <c r="AB15" s="89" t="s">
        <v>21</v>
      </c>
      <c r="AC15" s="12" t="s">
        <v>21</v>
      </c>
      <c r="AD15" s="1"/>
      <c r="AE15" s="85" t="s">
        <v>121</v>
      </c>
      <c r="AF15" s="51" t="s">
        <v>37</v>
      </c>
      <c r="AG15" s="96">
        <v>0.3134109191884995</v>
      </c>
      <c r="AH15" s="105"/>
      <c r="AI15" s="98">
        <v>0.31423907512666127</v>
      </c>
      <c r="AJ15" s="98">
        <v>0.30878692649607165</v>
      </c>
      <c r="AK15" s="11">
        <v>5.1993029454968136</v>
      </c>
      <c r="AL15" s="106"/>
      <c r="AM15" s="12">
        <v>5.3519390919865542</v>
      </c>
      <c r="AN15" s="13">
        <v>5.230016152334394</v>
      </c>
      <c r="AO15" s="12">
        <v>2.8349616082783728</v>
      </c>
      <c r="AP15" s="12">
        <v>7.2393122812253505</v>
      </c>
      <c r="AQ15" s="12">
        <v>19.782971082144243</v>
      </c>
      <c r="AR15" s="12">
        <v>62.268161194890382</v>
      </c>
      <c r="AS15" s="12">
        <v>37.861720162601337</v>
      </c>
      <c r="AT15" s="12">
        <v>21.817947135825332</v>
      </c>
      <c r="AU15" s="99">
        <v>13.862987776183672</v>
      </c>
      <c r="AV15" s="107"/>
      <c r="AW15" s="89">
        <v>15.795709483733544</v>
      </c>
      <c r="AX15" s="13">
        <v>15.830276299847817</v>
      </c>
      <c r="AY15" s="11">
        <v>9.8044162637132324</v>
      </c>
      <c r="AZ15" s="12">
        <v>14.25204843764242</v>
      </c>
      <c r="BA15" s="12">
        <v>11.166315909342236</v>
      </c>
      <c r="BB15" s="12">
        <v>37.226450950455977</v>
      </c>
      <c r="BC15" s="13">
        <v>7.5079060474933206</v>
      </c>
      <c r="BD15" s="100">
        <v>4.4300211340838214</v>
      </c>
      <c r="BE15" s="107"/>
      <c r="BF15" s="89" t="s">
        <v>21</v>
      </c>
      <c r="BG15" s="12" t="s">
        <v>21</v>
      </c>
    </row>
    <row r="16" spans="1:59" s="2" customFormat="1">
      <c r="A16" s="108" t="s">
        <v>36</v>
      </c>
      <c r="B16" s="85" t="s">
        <v>37</v>
      </c>
      <c r="C16" s="103">
        <v>0.26908499800000002</v>
      </c>
      <c r="D16" s="98"/>
      <c r="E16" s="109">
        <v>0.26634000000000002</v>
      </c>
      <c r="F16" s="109">
        <v>0.26885999999999999</v>
      </c>
      <c r="G16" s="11">
        <v>3.9149279727130888</v>
      </c>
      <c r="H16" s="12"/>
      <c r="I16" s="55">
        <v>3.8180381241234786</v>
      </c>
      <c r="J16" s="56">
        <v>3.8562080067189251</v>
      </c>
      <c r="K16" s="110">
        <v>3.9246354096352616</v>
      </c>
      <c r="L16" s="110">
        <v>9.409378426523805</v>
      </c>
      <c r="M16" s="110">
        <v>23.407211793333488</v>
      </c>
      <c r="N16" s="110">
        <v>58.792151387731849</v>
      </c>
      <c r="O16" s="110">
        <v>36.284520426609419</v>
      </c>
      <c r="P16" s="110">
        <v>22.321919544809464</v>
      </c>
      <c r="Q16" s="99">
        <v>7.8</v>
      </c>
      <c r="R16" s="89"/>
      <c r="S16" s="110">
        <v>6.3376599999999987</v>
      </c>
      <c r="T16" s="111">
        <v>6.4597899999999999</v>
      </c>
      <c r="U16" s="112">
        <v>3.5000000000000004</v>
      </c>
      <c r="V16" s="110">
        <v>17.5</v>
      </c>
      <c r="W16" s="110">
        <v>5.4132812500000007</v>
      </c>
      <c r="X16" s="110">
        <v>7.1965517241379313</v>
      </c>
      <c r="Y16" s="111">
        <v>3.5486376021798369</v>
      </c>
      <c r="Z16" s="100">
        <v>6.4</v>
      </c>
      <c r="AA16" s="89"/>
      <c r="AB16" s="110">
        <v>3.9255599999999999</v>
      </c>
      <c r="AC16" s="110">
        <v>4.1451099999999999</v>
      </c>
      <c r="AD16" s="1"/>
      <c r="AE16" s="108" t="s">
        <v>122</v>
      </c>
      <c r="AF16" s="51" t="s">
        <v>39</v>
      </c>
      <c r="AG16" s="103">
        <v>0.26908499800000002</v>
      </c>
      <c r="AH16" s="98"/>
      <c r="AI16" s="109">
        <v>0.26634000000000002</v>
      </c>
      <c r="AJ16" s="109">
        <v>0.26885999999999999</v>
      </c>
      <c r="AK16" s="11">
        <v>3.9149279727130888</v>
      </c>
      <c r="AL16" s="12"/>
      <c r="AM16" s="55">
        <v>3.8180381241234786</v>
      </c>
      <c r="AN16" s="56">
        <v>3.8562080067189251</v>
      </c>
      <c r="AO16" s="110">
        <v>3.9246354096352616</v>
      </c>
      <c r="AP16" s="110">
        <v>9.409378426523805</v>
      </c>
      <c r="AQ16" s="110">
        <v>23.407211793333488</v>
      </c>
      <c r="AR16" s="110">
        <v>58.792151387731849</v>
      </c>
      <c r="AS16" s="110">
        <v>36.284520426609419</v>
      </c>
      <c r="AT16" s="110">
        <v>22.321919544809464</v>
      </c>
      <c r="AU16" s="99">
        <v>7.8</v>
      </c>
      <c r="AV16" s="89"/>
      <c r="AW16" s="110">
        <v>6.3376599999999987</v>
      </c>
      <c r="AX16" s="111">
        <v>6.4597899999999999</v>
      </c>
      <c r="AY16" s="112">
        <v>3.5000000000000004</v>
      </c>
      <c r="AZ16" s="110">
        <v>17.5</v>
      </c>
      <c r="BA16" s="110">
        <v>5.4132812500000007</v>
      </c>
      <c r="BB16" s="110">
        <v>7.1965517241379313</v>
      </c>
      <c r="BC16" s="111">
        <v>3.5486376021798369</v>
      </c>
      <c r="BD16" s="100">
        <v>6.4</v>
      </c>
      <c r="BE16" s="89"/>
      <c r="BF16" s="110">
        <v>3.9255599999999999</v>
      </c>
      <c r="BG16" s="110">
        <v>4.1451099999999999</v>
      </c>
    </row>
    <row r="17" spans="1:59" s="2" customFormat="1">
      <c r="A17" s="85" t="s">
        <v>38</v>
      </c>
      <c r="B17" s="85" t="s">
        <v>39</v>
      </c>
      <c r="C17" s="14">
        <v>0.29204248366013069</v>
      </c>
      <c r="D17" s="15" t="s">
        <v>20</v>
      </c>
      <c r="E17" s="98">
        <v>0.29099999999999998</v>
      </c>
      <c r="F17" s="98">
        <v>0.29199999999999998</v>
      </c>
      <c r="G17" s="11">
        <v>4.3444389387476896</v>
      </c>
      <c r="H17" s="12" t="s">
        <v>20</v>
      </c>
      <c r="I17" s="12">
        <v>4.3408687943262407</v>
      </c>
      <c r="J17" s="13">
        <v>4.3664323374340945</v>
      </c>
      <c r="K17" s="89">
        <v>3.4810004994813077</v>
      </c>
      <c r="L17" s="89">
        <v>8.7447650516771045</v>
      </c>
      <c r="M17" s="89">
        <v>22.36907826487878</v>
      </c>
      <c r="N17" s="89">
        <v>60.241287893341536</v>
      </c>
      <c r="O17" s="89">
        <v>38.183424904906445</v>
      </c>
      <c r="P17" s="89">
        <v>24.048103892112039</v>
      </c>
      <c r="Q17" s="16">
        <v>7.504401190760694</v>
      </c>
      <c r="R17" s="12" t="s">
        <v>20</v>
      </c>
      <c r="S17" s="89">
        <v>8.2623778911421351</v>
      </c>
      <c r="T17" s="102">
        <v>8.0969108179503735</v>
      </c>
      <c r="U17" s="11">
        <v>11.159091808421435</v>
      </c>
      <c r="V17" s="12">
        <v>14.053804450287485</v>
      </c>
      <c r="W17" s="12">
        <v>7.3794118699045494</v>
      </c>
      <c r="X17" s="12">
        <v>3.609371852069132</v>
      </c>
      <c r="Y17" s="13">
        <v>6.2271673203933346</v>
      </c>
      <c r="Z17" s="100" t="s">
        <v>21</v>
      </c>
      <c r="AA17" s="89"/>
      <c r="AB17" s="89">
        <v>7.0467312001164464</v>
      </c>
      <c r="AC17" s="89">
        <v>6.7141382651965342</v>
      </c>
      <c r="AD17" s="1"/>
      <c r="AE17" s="85" t="s">
        <v>38</v>
      </c>
      <c r="AF17" s="51" t="s">
        <v>41</v>
      </c>
      <c r="AG17" s="14">
        <v>0.29204248366013069</v>
      </c>
      <c r="AH17" s="15" t="s">
        <v>20</v>
      </c>
      <c r="AI17" s="98">
        <v>0.29099999999999998</v>
      </c>
      <c r="AJ17" s="98">
        <v>0.29199999999999998</v>
      </c>
      <c r="AK17" s="11">
        <v>4.3444389387476896</v>
      </c>
      <c r="AL17" s="12" t="s">
        <v>20</v>
      </c>
      <c r="AM17" s="12">
        <v>4.3408687943262407</v>
      </c>
      <c r="AN17" s="13">
        <v>4.3664323374340945</v>
      </c>
      <c r="AO17" s="89">
        <v>3.4810004994813077</v>
      </c>
      <c r="AP17" s="89">
        <v>8.7447650516771045</v>
      </c>
      <c r="AQ17" s="89">
        <v>22.36907826487878</v>
      </c>
      <c r="AR17" s="89">
        <v>60.241287893341536</v>
      </c>
      <c r="AS17" s="89">
        <v>38.183424904906445</v>
      </c>
      <c r="AT17" s="89">
        <v>24.048103892112039</v>
      </c>
      <c r="AU17" s="16">
        <v>7.504401190760694</v>
      </c>
      <c r="AV17" s="12" t="s">
        <v>20</v>
      </c>
      <c r="AW17" s="89">
        <v>8.2623778911421351</v>
      </c>
      <c r="AX17" s="102">
        <v>8.0969108179503735</v>
      </c>
      <c r="AY17" s="11">
        <v>11.159091808421435</v>
      </c>
      <c r="AZ17" s="12">
        <v>14.053804450287485</v>
      </c>
      <c r="BA17" s="12">
        <v>7.3794118699045494</v>
      </c>
      <c r="BB17" s="12">
        <v>3.609371852069132</v>
      </c>
      <c r="BC17" s="13">
        <v>6.2271673203933346</v>
      </c>
      <c r="BD17" s="100" t="s">
        <v>21</v>
      </c>
      <c r="BE17" s="89"/>
      <c r="BF17" s="89">
        <v>7.0467312001164464</v>
      </c>
      <c r="BG17" s="89">
        <v>6.7141382651965342</v>
      </c>
    </row>
    <row r="18" spans="1:59" s="2" customFormat="1">
      <c r="A18" s="85" t="s">
        <v>40</v>
      </c>
      <c r="B18" s="85" t="s">
        <v>41</v>
      </c>
      <c r="C18" s="14">
        <v>0.28472999999999998</v>
      </c>
      <c r="D18" s="15"/>
      <c r="E18" s="98">
        <v>0.29441000000000001</v>
      </c>
      <c r="F18" s="101">
        <v>0.28915999999999997</v>
      </c>
      <c r="G18" s="11">
        <v>4.2802692905230462</v>
      </c>
      <c r="H18" s="12"/>
      <c r="I18" s="12">
        <v>4.5921450151057401</v>
      </c>
      <c r="J18" s="13">
        <v>4.4542051076347109</v>
      </c>
      <c r="K18" s="104">
        <v>3.284009331364881</v>
      </c>
      <c r="L18" s="89">
        <v>8.4286567567872162</v>
      </c>
      <c r="M18" s="89">
        <v>22.183028486207686</v>
      </c>
      <c r="N18" s="89">
        <v>60.087378239587672</v>
      </c>
      <c r="O18" s="89">
        <v>37.542965976581428</v>
      </c>
      <c r="P18" s="89">
        <v>23.181529607549241</v>
      </c>
      <c r="Q18" s="16">
        <v>8.98</v>
      </c>
      <c r="R18" s="12"/>
      <c r="S18" s="89">
        <v>10.41</v>
      </c>
      <c r="T18" s="102">
        <v>10.37</v>
      </c>
      <c r="U18" s="104">
        <v>11.3</v>
      </c>
      <c r="V18" s="89">
        <v>17.29</v>
      </c>
      <c r="W18" s="89">
        <v>9.2129375453885256</v>
      </c>
      <c r="X18" s="89">
        <v>9.953417661097852</v>
      </c>
      <c r="Y18" s="102">
        <v>4.1526932121022107</v>
      </c>
      <c r="Z18" s="18">
        <v>8.84</v>
      </c>
      <c r="AA18" s="12"/>
      <c r="AB18" s="89">
        <v>8.5299999999999994</v>
      </c>
      <c r="AC18" s="89">
        <v>6.15</v>
      </c>
      <c r="AD18" s="1"/>
      <c r="AE18" s="85" t="s">
        <v>123</v>
      </c>
      <c r="AF18" s="51" t="s">
        <v>43</v>
      </c>
      <c r="AG18" s="14">
        <v>0.28472999999999998</v>
      </c>
      <c r="AH18" s="15"/>
      <c r="AI18" s="98">
        <v>0.29441000000000001</v>
      </c>
      <c r="AJ18" s="101">
        <v>0.28915999999999997</v>
      </c>
      <c r="AK18" s="11">
        <v>4.2802692905230462</v>
      </c>
      <c r="AL18" s="12"/>
      <c r="AM18" s="12">
        <v>4.5921450151057401</v>
      </c>
      <c r="AN18" s="13">
        <v>4.4542051076347109</v>
      </c>
      <c r="AO18" s="104">
        <v>3.284009331364881</v>
      </c>
      <c r="AP18" s="89">
        <v>8.4286567567872162</v>
      </c>
      <c r="AQ18" s="89">
        <v>22.183028486207686</v>
      </c>
      <c r="AR18" s="89">
        <v>60.087378239587672</v>
      </c>
      <c r="AS18" s="89">
        <v>37.542965976581428</v>
      </c>
      <c r="AT18" s="89">
        <v>23.181529607549241</v>
      </c>
      <c r="AU18" s="16">
        <v>8.98</v>
      </c>
      <c r="AV18" s="12"/>
      <c r="AW18" s="89">
        <v>10.41</v>
      </c>
      <c r="AX18" s="102">
        <v>10.37</v>
      </c>
      <c r="AY18" s="104">
        <v>11.3</v>
      </c>
      <c r="AZ18" s="89">
        <v>17.29</v>
      </c>
      <c r="BA18" s="89">
        <v>9.2129375453885256</v>
      </c>
      <c r="BB18" s="89">
        <v>9.953417661097852</v>
      </c>
      <c r="BC18" s="102">
        <v>4.1526932121022107</v>
      </c>
      <c r="BD18" s="18">
        <v>8.84</v>
      </c>
      <c r="BE18" s="12"/>
      <c r="BF18" s="89">
        <v>8.5299999999999994</v>
      </c>
      <c r="BG18" s="89">
        <v>6.15</v>
      </c>
    </row>
    <row r="19" spans="1:59" s="2" customFormat="1">
      <c r="A19" s="85" t="s">
        <v>42</v>
      </c>
      <c r="B19" s="85" t="s">
        <v>43</v>
      </c>
      <c r="C19" s="96">
        <v>0.32862570839445149</v>
      </c>
      <c r="D19" s="97"/>
      <c r="E19" s="98">
        <v>0.33320640399074636</v>
      </c>
      <c r="F19" s="98">
        <v>0.31910191342007854</v>
      </c>
      <c r="G19" s="11">
        <v>5.5982717707862122</v>
      </c>
      <c r="H19" s="12"/>
      <c r="I19" s="12">
        <v>6.0060594301845649</v>
      </c>
      <c r="J19" s="13">
        <v>5.389373093497805</v>
      </c>
      <c r="K19" s="12">
        <v>2.5689572115194244</v>
      </c>
      <c r="L19" s="12">
        <v>7.2699636976561663</v>
      </c>
      <c r="M19" s="12">
        <v>20.225270395175013</v>
      </c>
      <c r="N19" s="12">
        <v>62.273781880922584</v>
      </c>
      <c r="O19" s="12">
        <v>39.180546742853956</v>
      </c>
      <c r="P19" s="12">
        <v>24.339669310897616</v>
      </c>
      <c r="Q19" s="99">
        <v>13.228562758132153</v>
      </c>
      <c r="R19" s="89"/>
      <c r="S19" s="89">
        <v>14.388540440784364</v>
      </c>
      <c r="T19" s="13">
        <v>12.633631003073271</v>
      </c>
      <c r="U19" s="11">
        <v>15.896753107278785</v>
      </c>
      <c r="V19" s="12">
        <v>15.919816174474077</v>
      </c>
      <c r="W19" s="12">
        <v>13.172492934282687</v>
      </c>
      <c r="X19" s="12">
        <v>7.1798661590918567</v>
      </c>
      <c r="Y19" s="13">
        <v>10.378162929500846</v>
      </c>
      <c r="Z19" s="100">
        <v>11.343761964752936</v>
      </c>
      <c r="AA19" s="89"/>
      <c r="AB19" s="12">
        <v>31.122406414139441</v>
      </c>
      <c r="AC19" s="89">
        <v>29.330100697563505</v>
      </c>
      <c r="AD19" s="1"/>
      <c r="AE19" s="85" t="s">
        <v>124</v>
      </c>
      <c r="AF19" s="58" t="s">
        <v>45</v>
      </c>
      <c r="AG19" s="96">
        <v>0.32862570839445149</v>
      </c>
      <c r="AH19" s="97"/>
      <c r="AI19" s="98">
        <v>0.33320640399074636</v>
      </c>
      <c r="AJ19" s="98">
        <v>0.31910191342007854</v>
      </c>
      <c r="AK19" s="11">
        <v>5.5982717707862122</v>
      </c>
      <c r="AL19" s="12"/>
      <c r="AM19" s="12">
        <v>6.0060594301845649</v>
      </c>
      <c r="AN19" s="13">
        <v>5.389373093497805</v>
      </c>
      <c r="AO19" s="12">
        <v>2.5689572115194244</v>
      </c>
      <c r="AP19" s="12">
        <v>7.2699636976561663</v>
      </c>
      <c r="AQ19" s="12">
        <v>20.225270395175013</v>
      </c>
      <c r="AR19" s="12">
        <v>62.273781880922584</v>
      </c>
      <c r="AS19" s="12">
        <v>39.180546742853956</v>
      </c>
      <c r="AT19" s="12">
        <v>24.339669310897616</v>
      </c>
      <c r="AU19" s="99">
        <v>13.228562758132153</v>
      </c>
      <c r="AV19" s="89"/>
      <c r="AW19" s="89">
        <v>14.388540440784364</v>
      </c>
      <c r="AX19" s="13">
        <v>12.633631003073271</v>
      </c>
      <c r="AY19" s="11">
        <v>15.896753107278785</v>
      </c>
      <c r="AZ19" s="12">
        <v>15.919816174474077</v>
      </c>
      <c r="BA19" s="12">
        <v>13.172492934282687</v>
      </c>
      <c r="BB19" s="12">
        <v>7.1798661590918567</v>
      </c>
      <c r="BC19" s="13">
        <v>10.378162929500846</v>
      </c>
      <c r="BD19" s="100">
        <v>11.343761964752936</v>
      </c>
      <c r="BE19" s="89"/>
      <c r="BF19" s="12">
        <v>31.122406414139441</v>
      </c>
      <c r="BG19" s="89">
        <v>29.330100697563505</v>
      </c>
    </row>
    <row r="20" spans="1:59" s="2" customFormat="1">
      <c r="A20" s="85" t="s">
        <v>44</v>
      </c>
      <c r="B20" s="85" t="s">
        <v>45</v>
      </c>
      <c r="C20" s="14">
        <v>0.25718654874383362</v>
      </c>
      <c r="D20" s="15"/>
      <c r="E20" s="98">
        <v>0.28046189542511701</v>
      </c>
      <c r="F20" s="98">
        <v>0.28906649116375704</v>
      </c>
      <c r="G20" s="11">
        <v>3.6817529545441983</v>
      </c>
      <c r="H20" s="12"/>
      <c r="I20" s="12">
        <v>4.2888924591793725</v>
      </c>
      <c r="J20" s="13">
        <v>4.3949643693213298</v>
      </c>
      <c r="K20" s="104">
        <v>3.1674852344060533</v>
      </c>
      <c r="L20" s="89">
        <v>8.5279959362959694</v>
      </c>
      <c r="M20" s="89">
        <v>22.224284919884994</v>
      </c>
      <c r="N20" s="89">
        <v>60.235574388108319</v>
      </c>
      <c r="O20" s="89">
        <v>37.480238281737883</v>
      </c>
      <c r="P20" s="89">
        <v>23.074095215650896</v>
      </c>
      <c r="Q20" s="16">
        <v>6.5229289866869298</v>
      </c>
      <c r="R20" s="12"/>
      <c r="S20" s="89">
        <v>7.7392721405741316</v>
      </c>
      <c r="T20" s="102">
        <v>8.0397730849948896</v>
      </c>
      <c r="U20" s="31">
        <v>9.9035175497636025</v>
      </c>
      <c r="V20" s="32">
        <v>8.1315242197584787</v>
      </c>
      <c r="W20" s="32">
        <v>8.4207411217827968</v>
      </c>
      <c r="X20" s="32">
        <v>4.890145473297915</v>
      </c>
      <c r="Y20" s="28">
        <v>7.6121799247838888</v>
      </c>
      <c r="Z20" s="100">
        <v>7.1581857523305619</v>
      </c>
      <c r="AA20" s="89"/>
      <c r="AB20" s="89">
        <v>6.362149042489941</v>
      </c>
      <c r="AC20" s="89">
        <v>6.4688134436515528</v>
      </c>
      <c r="AD20" s="1"/>
      <c r="AE20" s="85" t="s">
        <v>125</v>
      </c>
      <c r="AF20" s="51" t="s">
        <v>47</v>
      </c>
      <c r="AG20" s="14">
        <v>0.25718654874383362</v>
      </c>
      <c r="AH20" s="15"/>
      <c r="AI20" s="98">
        <v>0.28046189542511701</v>
      </c>
      <c r="AJ20" s="98">
        <v>0.28906649116375704</v>
      </c>
      <c r="AK20" s="11">
        <v>3.6817529545441983</v>
      </c>
      <c r="AL20" s="12"/>
      <c r="AM20" s="12">
        <v>4.2888924591793725</v>
      </c>
      <c r="AN20" s="13">
        <v>4.3949643693213298</v>
      </c>
      <c r="AO20" s="104">
        <v>3.1674852344060533</v>
      </c>
      <c r="AP20" s="89">
        <v>8.5279959362959694</v>
      </c>
      <c r="AQ20" s="89">
        <v>22.224284919884994</v>
      </c>
      <c r="AR20" s="89">
        <v>60.235574388108319</v>
      </c>
      <c r="AS20" s="89">
        <v>37.480238281737883</v>
      </c>
      <c r="AT20" s="89">
        <v>23.074095215650896</v>
      </c>
      <c r="AU20" s="16">
        <v>6.5229289866869298</v>
      </c>
      <c r="AV20" s="12"/>
      <c r="AW20" s="89">
        <v>7.7392721405741316</v>
      </c>
      <c r="AX20" s="102">
        <v>8.0397730849948896</v>
      </c>
      <c r="AY20" s="31">
        <v>9.9035175497636025</v>
      </c>
      <c r="AZ20" s="32">
        <v>8.1315242197584787</v>
      </c>
      <c r="BA20" s="32">
        <v>8.4207411217827968</v>
      </c>
      <c r="BB20" s="32">
        <v>4.890145473297915</v>
      </c>
      <c r="BC20" s="28">
        <v>7.6121799247838888</v>
      </c>
      <c r="BD20" s="100">
        <v>7.1581857523305619</v>
      </c>
      <c r="BE20" s="89"/>
      <c r="BF20" s="89">
        <v>6.362149042489941</v>
      </c>
      <c r="BG20" s="89">
        <v>6.4688134436515528</v>
      </c>
    </row>
    <row r="21" spans="1:59" s="2" customFormat="1">
      <c r="A21" s="85" t="s">
        <v>46</v>
      </c>
      <c r="B21" s="85" t="s">
        <v>47</v>
      </c>
      <c r="C21" s="96">
        <v>0.28536288525829323</v>
      </c>
      <c r="D21" s="97"/>
      <c r="E21" s="97">
        <v>0.24613560866280415</v>
      </c>
      <c r="F21" s="101">
        <v>0.25661527974143516</v>
      </c>
      <c r="G21" s="11">
        <v>4.144181013225424</v>
      </c>
      <c r="H21" s="12"/>
      <c r="I21" s="12">
        <v>3.5729936552918633</v>
      </c>
      <c r="J21" s="13">
        <v>3.6316536349290813</v>
      </c>
      <c r="K21" s="104">
        <v>3.9914549283975744</v>
      </c>
      <c r="L21" s="89">
        <v>9.7629459568165942</v>
      </c>
      <c r="M21" s="89">
        <v>24.15854647391842</v>
      </c>
      <c r="N21" s="89">
        <v>57.862148832243889</v>
      </c>
      <c r="O21" s="89">
        <v>35.455638171689159</v>
      </c>
      <c r="P21" s="89">
        <v>21.591981850994806</v>
      </c>
      <c r="Q21" s="99">
        <v>6.6419515438952121</v>
      </c>
      <c r="R21" s="89"/>
      <c r="S21" s="89">
        <v>6.6701127756478389</v>
      </c>
      <c r="T21" s="102">
        <v>5.4298524242544017</v>
      </c>
      <c r="U21" s="104">
        <v>5.8670740659312219</v>
      </c>
      <c r="V21" s="89">
        <v>9.8357201252240838</v>
      </c>
      <c r="W21" s="89">
        <v>4.8615337211910674</v>
      </c>
      <c r="X21" s="89">
        <v>2.9833897687251394</v>
      </c>
      <c r="Y21" s="102">
        <v>5.3438558604209279</v>
      </c>
      <c r="Z21" s="100">
        <v>3.7463337069537381</v>
      </c>
      <c r="AA21" s="113"/>
      <c r="AB21" s="89">
        <v>6.7880852464623445</v>
      </c>
      <c r="AC21" s="89">
        <v>3.9623058210023743</v>
      </c>
      <c r="AD21" s="1"/>
      <c r="AE21" s="85" t="s">
        <v>126</v>
      </c>
      <c r="AF21" s="51" t="s">
        <v>49</v>
      </c>
      <c r="AG21" s="96">
        <v>0.28536288525829323</v>
      </c>
      <c r="AH21" s="97"/>
      <c r="AI21" s="97">
        <v>0.24613560866280415</v>
      </c>
      <c r="AJ21" s="101">
        <v>0.25661527974143516</v>
      </c>
      <c r="AK21" s="11">
        <v>4.144181013225424</v>
      </c>
      <c r="AL21" s="12"/>
      <c r="AM21" s="12">
        <v>3.5729936552918633</v>
      </c>
      <c r="AN21" s="13">
        <v>3.6316536349290813</v>
      </c>
      <c r="AO21" s="104">
        <v>3.9914549283975744</v>
      </c>
      <c r="AP21" s="89">
        <v>9.7629459568165942</v>
      </c>
      <c r="AQ21" s="89">
        <v>24.15854647391842</v>
      </c>
      <c r="AR21" s="89">
        <v>57.862148832243889</v>
      </c>
      <c r="AS21" s="89">
        <v>35.455638171689159</v>
      </c>
      <c r="AT21" s="89">
        <v>21.591981850994806</v>
      </c>
      <c r="AU21" s="99">
        <v>6.6419515438952121</v>
      </c>
      <c r="AV21" s="89"/>
      <c r="AW21" s="89">
        <v>6.6701127756478389</v>
      </c>
      <c r="AX21" s="102">
        <v>5.4298524242544017</v>
      </c>
      <c r="AY21" s="104">
        <v>5.8670740659312219</v>
      </c>
      <c r="AZ21" s="89">
        <v>9.8357201252240838</v>
      </c>
      <c r="BA21" s="89">
        <v>4.8615337211910674</v>
      </c>
      <c r="BB21" s="89">
        <v>2.9833897687251394</v>
      </c>
      <c r="BC21" s="102">
        <v>5.3438558604209279</v>
      </c>
      <c r="BD21" s="100">
        <v>3.7463337069537381</v>
      </c>
      <c r="BE21" s="113"/>
      <c r="BF21" s="89">
        <v>6.7880852464623445</v>
      </c>
      <c r="BG21" s="89">
        <v>3.9623058210023743</v>
      </c>
    </row>
    <row r="22" spans="1:59" s="2" customFormat="1">
      <c r="A22" s="137" t="s">
        <v>48</v>
      </c>
      <c r="B22" s="85" t="s">
        <v>49</v>
      </c>
      <c r="C22" s="96">
        <v>0.30367588412680258</v>
      </c>
      <c r="D22" s="97"/>
      <c r="E22" s="97">
        <v>0.29478734424241448</v>
      </c>
      <c r="F22" s="117">
        <v>0.29482746707900187</v>
      </c>
      <c r="G22" s="11">
        <v>4.626610895640904</v>
      </c>
      <c r="H22" s="12"/>
      <c r="I22" s="12">
        <v>4.4192115247916455</v>
      </c>
      <c r="J22" s="56">
        <v>4.4220731223606711</v>
      </c>
      <c r="K22" s="112">
        <v>3.5210697408140588</v>
      </c>
      <c r="L22" s="110">
        <v>8.5925870212778381</v>
      </c>
      <c r="M22" s="110">
        <v>21.830959157292828</v>
      </c>
      <c r="N22" s="110">
        <v>60.680893048333573</v>
      </c>
      <c r="O22" s="110">
        <v>37.997048118337865</v>
      </c>
      <c r="P22" s="110">
        <v>23.632620434203748</v>
      </c>
      <c r="Q22" s="99">
        <v>9.6421806066890863</v>
      </c>
      <c r="R22" s="89"/>
      <c r="S22" s="89">
        <v>9.0456507256423571</v>
      </c>
      <c r="T22" s="111">
        <v>8.9504084693497301</v>
      </c>
      <c r="U22" s="60">
        <v>8.5520922011654701</v>
      </c>
      <c r="V22" s="61">
        <v>7.315412656915667</v>
      </c>
      <c r="W22" s="61">
        <v>8.8321427095587204</v>
      </c>
      <c r="X22" s="61">
        <v>11.377810024782081</v>
      </c>
      <c r="Y22" s="62">
        <v>3.8741634084584744</v>
      </c>
      <c r="Z22" s="114">
        <v>7.259220005543134</v>
      </c>
      <c r="AA22" s="113"/>
      <c r="AB22" s="113">
        <v>6.0211695870486128</v>
      </c>
      <c r="AC22" s="110">
        <v>6.1224096021317713</v>
      </c>
      <c r="AD22" s="1"/>
      <c r="AE22" s="137" t="s">
        <v>127</v>
      </c>
      <c r="AF22" s="51" t="s">
        <v>51</v>
      </c>
      <c r="AG22" s="96">
        <v>0.30367588412680258</v>
      </c>
      <c r="AH22" s="97"/>
      <c r="AI22" s="97">
        <v>0.29478734424241448</v>
      </c>
      <c r="AJ22" s="117">
        <v>0.29482746707900187</v>
      </c>
      <c r="AK22" s="11">
        <v>4.626610895640904</v>
      </c>
      <c r="AL22" s="12"/>
      <c r="AM22" s="12">
        <v>4.4192115247916455</v>
      </c>
      <c r="AN22" s="56">
        <v>4.4220731223606711</v>
      </c>
      <c r="AO22" s="112">
        <v>3.5210697408140588</v>
      </c>
      <c r="AP22" s="110">
        <v>8.5925870212778381</v>
      </c>
      <c r="AQ22" s="110">
        <v>21.830959157292828</v>
      </c>
      <c r="AR22" s="110">
        <v>60.680893048333573</v>
      </c>
      <c r="AS22" s="110">
        <v>37.997048118337865</v>
      </c>
      <c r="AT22" s="110">
        <v>23.632620434203748</v>
      </c>
      <c r="AU22" s="99">
        <v>9.6421806066890863</v>
      </c>
      <c r="AV22" s="89"/>
      <c r="AW22" s="89">
        <v>9.0456507256423571</v>
      </c>
      <c r="AX22" s="111">
        <v>8.9504084693497301</v>
      </c>
      <c r="AY22" s="60">
        <v>8.5520922011654701</v>
      </c>
      <c r="AZ22" s="61">
        <v>7.315412656915667</v>
      </c>
      <c r="BA22" s="61">
        <v>8.8321427095587204</v>
      </c>
      <c r="BB22" s="61">
        <v>11.377810024782081</v>
      </c>
      <c r="BC22" s="62">
        <v>3.8741634084584744</v>
      </c>
      <c r="BD22" s="114">
        <v>7.259220005543134</v>
      </c>
      <c r="BE22" s="113"/>
      <c r="BF22" s="113">
        <v>6.0211695870486128</v>
      </c>
      <c r="BG22" s="110">
        <v>6.1224096021317713</v>
      </c>
    </row>
    <row r="23" spans="1:59" s="2" customFormat="1">
      <c r="A23" s="85" t="s">
        <v>50</v>
      </c>
      <c r="B23" s="85" t="s">
        <v>51</v>
      </c>
      <c r="C23" s="14">
        <v>0.36458251487302995</v>
      </c>
      <c r="D23" s="15" t="s">
        <v>20</v>
      </c>
      <c r="E23" s="98">
        <v>0.34361999999999998</v>
      </c>
      <c r="F23" s="101">
        <v>0.34797</v>
      </c>
      <c r="G23" s="11">
        <v>7.503399215548419</v>
      </c>
      <c r="H23" s="12" t="s">
        <v>20</v>
      </c>
      <c r="I23" s="12">
        <v>6.5069291126760787</v>
      </c>
      <c r="J23" s="13">
        <v>6.4773480932073673</v>
      </c>
      <c r="K23" s="104">
        <v>2.2922586033021664</v>
      </c>
      <c r="L23" s="89">
        <v>6.2995933833010582</v>
      </c>
      <c r="M23" s="89">
        <v>18.338978531898423</v>
      </c>
      <c r="N23" s="89">
        <v>64.35464001977202</v>
      </c>
      <c r="O23" s="89">
        <v>40.804659189306854</v>
      </c>
      <c r="P23" s="89">
        <v>25.385647593506555</v>
      </c>
      <c r="Q23" s="16">
        <v>17.259393377711586</v>
      </c>
      <c r="R23" s="12" t="s">
        <v>20</v>
      </c>
      <c r="S23" s="89">
        <v>17.899999999999999</v>
      </c>
      <c r="T23" s="102">
        <v>16.938274244696817</v>
      </c>
      <c r="U23" s="31">
        <v>22.164674407686309</v>
      </c>
      <c r="V23" s="32">
        <v>15.714255798024018</v>
      </c>
      <c r="W23" s="32">
        <v>12.517027908180371</v>
      </c>
      <c r="X23" s="32">
        <v>20.552861102278051</v>
      </c>
      <c r="Y23" s="28">
        <v>12.937739485155467</v>
      </c>
      <c r="Z23" s="100" t="s">
        <v>21</v>
      </c>
      <c r="AA23" s="89"/>
      <c r="AB23" s="89">
        <v>9.3000000000000007</v>
      </c>
      <c r="AC23" s="89">
        <v>7.734752820647997</v>
      </c>
      <c r="AD23" s="1"/>
      <c r="AE23" s="85" t="s">
        <v>128</v>
      </c>
      <c r="AF23" s="51" t="s">
        <v>53</v>
      </c>
      <c r="AG23" s="14">
        <v>0.36458251487302995</v>
      </c>
      <c r="AH23" s="15" t="s">
        <v>20</v>
      </c>
      <c r="AI23" s="98">
        <v>0.34361999999999998</v>
      </c>
      <c r="AJ23" s="101">
        <v>0.34797</v>
      </c>
      <c r="AK23" s="11">
        <v>7.503399215548419</v>
      </c>
      <c r="AL23" s="12" t="s">
        <v>20</v>
      </c>
      <c r="AM23" s="12">
        <v>6.5069291126760787</v>
      </c>
      <c r="AN23" s="13">
        <v>6.4773480932073673</v>
      </c>
      <c r="AO23" s="104">
        <v>2.2922586033021664</v>
      </c>
      <c r="AP23" s="89">
        <v>6.2995933833010582</v>
      </c>
      <c r="AQ23" s="89">
        <v>18.338978531898423</v>
      </c>
      <c r="AR23" s="89">
        <v>64.35464001977202</v>
      </c>
      <c r="AS23" s="89">
        <v>40.804659189306854</v>
      </c>
      <c r="AT23" s="89">
        <v>25.385647593506555</v>
      </c>
      <c r="AU23" s="16">
        <v>17.259393377711586</v>
      </c>
      <c r="AV23" s="12" t="s">
        <v>20</v>
      </c>
      <c r="AW23" s="89">
        <v>17.899999999999999</v>
      </c>
      <c r="AX23" s="102">
        <v>16.938274244696817</v>
      </c>
      <c r="AY23" s="31">
        <v>22.164674407686309</v>
      </c>
      <c r="AZ23" s="32">
        <v>15.714255798024018</v>
      </c>
      <c r="BA23" s="32">
        <v>12.517027908180371</v>
      </c>
      <c r="BB23" s="32">
        <v>20.552861102278051</v>
      </c>
      <c r="BC23" s="28">
        <v>12.937739485155467</v>
      </c>
      <c r="BD23" s="100" t="s">
        <v>21</v>
      </c>
      <c r="BE23" s="89"/>
      <c r="BF23" s="89">
        <v>9.3000000000000007</v>
      </c>
      <c r="BG23" s="89">
        <v>7.734752820647997</v>
      </c>
    </row>
    <row r="24" spans="1:59" s="2" customFormat="1">
      <c r="A24" s="85" t="s">
        <v>52</v>
      </c>
      <c r="B24" s="85" t="s">
        <v>53</v>
      </c>
      <c r="C24" s="96">
        <v>0.31254104582239006</v>
      </c>
      <c r="D24" s="97"/>
      <c r="E24" s="97">
        <v>0.32748917281472134</v>
      </c>
      <c r="F24" s="101">
        <v>0.33441192157171895</v>
      </c>
      <c r="G24" s="11">
        <v>5.1950601513964818</v>
      </c>
      <c r="H24" s="12"/>
      <c r="I24" s="12">
        <v>5.9314916159170172</v>
      </c>
      <c r="J24" s="13">
        <v>6.1236506883650259</v>
      </c>
      <c r="K24" s="104">
        <v>2.0469908161145893</v>
      </c>
      <c r="L24" s="89">
        <v>6.5535853353845317</v>
      </c>
      <c r="M24" s="89">
        <v>19.252954034325892</v>
      </c>
      <c r="N24" s="89">
        <v>63.257524109679863</v>
      </c>
      <c r="O24" s="89">
        <v>40.131867350286434</v>
      </c>
      <c r="P24" s="89">
        <v>25.092112353738948</v>
      </c>
      <c r="Q24" s="99">
        <v>11.917917534875745</v>
      </c>
      <c r="R24" s="89"/>
      <c r="S24" s="89">
        <v>13.657616139910832</v>
      </c>
      <c r="T24" s="102">
        <v>13.866385847825285</v>
      </c>
      <c r="U24" s="104">
        <v>18.700320957114112</v>
      </c>
      <c r="V24" s="89">
        <v>16.018269060300216</v>
      </c>
      <c r="W24" s="89">
        <v>13.706352622174203</v>
      </c>
      <c r="X24" s="12">
        <v>9.729347086009712</v>
      </c>
      <c r="Y24" s="13">
        <v>11.70334934026123</v>
      </c>
      <c r="Z24" s="100">
        <v>10.618854723017348</v>
      </c>
      <c r="AA24" s="113"/>
      <c r="AB24" s="89">
        <v>14.771482990098486</v>
      </c>
      <c r="AC24" s="89">
        <v>14.713472348298914</v>
      </c>
      <c r="AD24" s="1"/>
      <c r="AE24" s="85" t="s">
        <v>129</v>
      </c>
      <c r="AF24" s="51" t="s">
        <v>55</v>
      </c>
      <c r="AG24" s="96">
        <v>0.31254104582239006</v>
      </c>
      <c r="AH24" s="97"/>
      <c r="AI24" s="97">
        <v>0.32748917281472134</v>
      </c>
      <c r="AJ24" s="101">
        <v>0.33441192157171895</v>
      </c>
      <c r="AK24" s="11">
        <v>5.1950601513964818</v>
      </c>
      <c r="AL24" s="12"/>
      <c r="AM24" s="12">
        <v>5.9314916159170172</v>
      </c>
      <c r="AN24" s="13">
        <v>6.1236506883650259</v>
      </c>
      <c r="AO24" s="104">
        <v>2.0469908161145893</v>
      </c>
      <c r="AP24" s="89">
        <v>6.5535853353845317</v>
      </c>
      <c r="AQ24" s="89">
        <v>19.252954034325892</v>
      </c>
      <c r="AR24" s="89">
        <v>63.257524109679863</v>
      </c>
      <c r="AS24" s="89">
        <v>40.131867350286434</v>
      </c>
      <c r="AT24" s="89">
        <v>25.092112353738948</v>
      </c>
      <c r="AU24" s="99">
        <v>11.917917534875745</v>
      </c>
      <c r="AV24" s="89"/>
      <c r="AW24" s="89">
        <v>13.657616139910832</v>
      </c>
      <c r="AX24" s="102">
        <v>13.866385847825285</v>
      </c>
      <c r="AY24" s="104">
        <v>18.700320957114112</v>
      </c>
      <c r="AZ24" s="89">
        <v>16.018269060300216</v>
      </c>
      <c r="BA24" s="89">
        <v>13.706352622174203</v>
      </c>
      <c r="BB24" s="12">
        <v>9.729347086009712</v>
      </c>
      <c r="BC24" s="13">
        <v>11.70334934026123</v>
      </c>
      <c r="BD24" s="100">
        <v>10.618854723017348</v>
      </c>
      <c r="BE24" s="113"/>
      <c r="BF24" s="89">
        <v>14.771482990098486</v>
      </c>
      <c r="BG24" s="89">
        <v>14.713472348298914</v>
      </c>
    </row>
    <row r="25" spans="1:59" s="2" customFormat="1">
      <c r="A25" s="85" t="s">
        <v>54</v>
      </c>
      <c r="B25" s="85" t="s">
        <v>55</v>
      </c>
      <c r="C25" s="14">
        <v>0.32925795557254156</v>
      </c>
      <c r="D25" s="15" t="s">
        <v>20</v>
      </c>
      <c r="E25" s="98">
        <v>0.33</v>
      </c>
      <c r="F25" s="101">
        <v>0.33900000000000002</v>
      </c>
      <c r="G25" s="11">
        <v>5.9807200855289011</v>
      </c>
      <c r="H25" s="12" t="s">
        <v>20</v>
      </c>
      <c r="I25" s="12">
        <v>6.0679182771949201</v>
      </c>
      <c r="J25" s="13">
        <v>6.2239461834752889</v>
      </c>
      <c r="K25" s="104">
        <v>2.2957232726567871</v>
      </c>
      <c r="L25" s="89">
        <v>6.4963259264480433</v>
      </c>
      <c r="M25" s="89">
        <v>18.919099896033408</v>
      </c>
      <c r="N25" s="89">
        <v>63.814692769916647</v>
      </c>
      <c r="O25" s="89">
        <v>40.432782956527866</v>
      </c>
      <c r="P25" s="89">
        <v>24.991453593895926</v>
      </c>
      <c r="Q25" s="16">
        <v>15.700977583461636</v>
      </c>
      <c r="R25" s="12" t="s">
        <v>20</v>
      </c>
      <c r="S25" s="89">
        <v>16.100000000000001</v>
      </c>
      <c r="T25" s="102">
        <v>15.7</v>
      </c>
      <c r="U25" s="104">
        <v>13.900000000000002</v>
      </c>
      <c r="V25" s="89">
        <v>17.599999999999998</v>
      </c>
      <c r="W25" s="89">
        <v>13.170638297872339</v>
      </c>
      <c r="X25" s="12">
        <v>19.567267267267269</v>
      </c>
      <c r="Y25" s="13">
        <v>11.938271604938274</v>
      </c>
      <c r="Z25" s="100" t="s">
        <v>21</v>
      </c>
      <c r="AA25" s="89"/>
      <c r="AB25" s="89">
        <v>17.2</v>
      </c>
      <c r="AC25" s="89">
        <v>16.600000000000001</v>
      </c>
      <c r="AD25" s="1"/>
      <c r="AE25" s="85" t="s">
        <v>130</v>
      </c>
      <c r="AF25" s="51" t="s">
        <v>57</v>
      </c>
      <c r="AG25" s="14">
        <v>0.32925795557254156</v>
      </c>
      <c r="AH25" s="15" t="s">
        <v>20</v>
      </c>
      <c r="AI25" s="98">
        <v>0.33</v>
      </c>
      <c r="AJ25" s="101">
        <v>0.33900000000000002</v>
      </c>
      <c r="AK25" s="11">
        <v>5.9807200855289011</v>
      </c>
      <c r="AL25" s="12" t="s">
        <v>20</v>
      </c>
      <c r="AM25" s="12">
        <v>6.0679182771949201</v>
      </c>
      <c r="AN25" s="13">
        <v>6.2239461834752889</v>
      </c>
      <c r="AO25" s="104">
        <v>2.2957232726567871</v>
      </c>
      <c r="AP25" s="89">
        <v>6.4963259264480433</v>
      </c>
      <c r="AQ25" s="89">
        <v>18.919099896033408</v>
      </c>
      <c r="AR25" s="89">
        <v>63.814692769916647</v>
      </c>
      <c r="AS25" s="89">
        <v>40.432782956527866</v>
      </c>
      <c r="AT25" s="89">
        <v>24.991453593895926</v>
      </c>
      <c r="AU25" s="16">
        <v>15.700977583461636</v>
      </c>
      <c r="AV25" s="12" t="s">
        <v>20</v>
      </c>
      <c r="AW25" s="89">
        <v>16.100000000000001</v>
      </c>
      <c r="AX25" s="102">
        <v>15.7</v>
      </c>
      <c r="AY25" s="104">
        <v>13.900000000000002</v>
      </c>
      <c r="AZ25" s="89">
        <v>17.599999999999998</v>
      </c>
      <c r="BA25" s="89">
        <v>13.170638297872339</v>
      </c>
      <c r="BB25" s="12">
        <v>19.567267267267269</v>
      </c>
      <c r="BC25" s="13">
        <v>11.938271604938274</v>
      </c>
      <c r="BD25" s="100" t="s">
        <v>21</v>
      </c>
      <c r="BE25" s="89"/>
      <c r="BF25" s="89">
        <v>17.2</v>
      </c>
      <c r="BG25" s="89">
        <v>16.600000000000001</v>
      </c>
    </row>
    <row r="26" spans="1:59" s="2" customFormat="1">
      <c r="A26" s="85" t="s">
        <v>56</v>
      </c>
      <c r="B26" s="85" t="s">
        <v>57</v>
      </c>
      <c r="C26" s="14">
        <v>0.312</v>
      </c>
      <c r="D26" s="105"/>
      <c r="E26" s="98">
        <v>0.35499999999999998</v>
      </c>
      <c r="F26" s="101">
        <v>0.35499999999999998</v>
      </c>
      <c r="G26" s="11">
        <v>5.5983420894839746</v>
      </c>
      <c r="H26" s="105"/>
      <c r="I26" s="12">
        <v>6.9729119638826189</v>
      </c>
      <c r="J26" s="13">
        <v>6.994585814834867</v>
      </c>
      <c r="K26" s="104">
        <v>2.0445558877423089</v>
      </c>
      <c r="L26" s="89">
        <v>5.9375703217925224</v>
      </c>
      <c r="M26" s="89">
        <v>17.889864017745204</v>
      </c>
      <c r="N26" s="89">
        <v>65.088243803645483</v>
      </c>
      <c r="O26" s="89">
        <v>41.53084514739448</v>
      </c>
      <c r="P26" s="89">
        <v>25.804481306458353</v>
      </c>
      <c r="Q26" s="16">
        <v>14.799999999999999</v>
      </c>
      <c r="R26" s="105"/>
      <c r="S26" s="89">
        <v>17.61</v>
      </c>
      <c r="T26" s="102">
        <v>17.37</v>
      </c>
      <c r="U26" s="31">
        <v>14.499999999999998</v>
      </c>
      <c r="V26" s="32">
        <v>11.31</v>
      </c>
      <c r="W26" s="32">
        <v>12.874545454545455</v>
      </c>
      <c r="X26" s="32">
        <v>43.823499999999996</v>
      </c>
      <c r="Y26" s="28">
        <v>11.26161369193154</v>
      </c>
      <c r="Z26" s="18">
        <v>14.399999999999999</v>
      </c>
      <c r="AA26" s="105"/>
      <c r="AB26" s="89" t="s">
        <v>21</v>
      </c>
      <c r="AC26" s="89" t="s">
        <v>21</v>
      </c>
      <c r="AD26" s="1"/>
      <c r="AE26" s="85" t="s">
        <v>131</v>
      </c>
      <c r="AF26" s="51" t="s">
        <v>59</v>
      </c>
      <c r="AG26" s="14">
        <v>0.312</v>
      </c>
      <c r="AH26" s="105"/>
      <c r="AI26" s="98">
        <v>0.35499999999999998</v>
      </c>
      <c r="AJ26" s="101">
        <v>0.35499999999999998</v>
      </c>
      <c r="AK26" s="11">
        <v>5.5983420894839746</v>
      </c>
      <c r="AL26" s="105"/>
      <c r="AM26" s="12">
        <v>6.9729119638826189</v>
      </c>
      <c r="AN26" s="13">
        <v>6.994585814834867</v>
      </c>
      <c r="AO26" s="104">
        <v>2.0445558877423089</v>
      </c>
      <c r="AP26" s="89">
        <v>5.9375703217925224</v>
      </c>
      <c r="AQ26" s="89">
        <v>17.889864017745204</v>
      </c>
      <c r="AR26" s="89">
        <v>65.088243803645483</v>
      </c>
      <c r="AS26" s="89">
        <v>41.53084514739448</v>
      </c>
      <c r="AT26" s="89">
        <v>25.804481306458353</v>
      </c>
      <c r="AU26" s="16">
        <v>14.799999999999999</v>
      </c>
      <c r="AV26" s="105"/>
      <c r="AW26" s="89">
        <v>17.61</v>
      </c>
      <c r="AX26" s="102">
        <v>17.37</v>
      </c>
      <c r="AY26" s="31">
        <v>14.499999999999998</v>
      </c>
      <c r="AZ26" s="32">
        <v>11.31</v>
      </c>
      <c r="BA26" s="32">
        <v>12.874545454545455</v>
      </c>
      <c r="BB26" s="32">
        <v>43.823499999999996</v>
      </c>
      <c r="BC26" s="28">
        <v>11.26161369193154</v>
      </c>
      <c r="BD26" s="18">
        <v>14.399999999999999</v>
      </c>
      <c r="BE26" s="105"/>
      <c r="BF26" s="89" t="s">
        <v>21</v>
      </c>
      <c r="BG26" s="89" t="s">
        <v>21</v>
      </c>
    </row>
    <row r="27" spans="1:59" s="2" customFormat="1">
      <c r="A27" s="85" t="s">
        <v>58</v>
      </c>
      <c r="B27" s="85" t="s">
        <v>59</v>
      </c>
      <c r="C27" s="96">
        <v>0.3754462288134191</v>
      </c>
      <c r="D27" s="97"/>
      <c r="E27" s="98">
        <v>0.34584405832615062</v>
      </c>
      <c r="F27" s="98">
        <v>0.35481338328418049</v>
      </c>
      <c r="G27" s="11">
        <v>7.3984446056693871</v>
      </c>
      <c r="H27" s="12"/>
      <c r="I27" s="12">
        <v>6.4130649447002828</v>
      </c>
      <c r="J27" s="13">
        <v>6.7011200325724616</v>
      </c>
      <c r="K27" s="12">
        <v>2.2324641102227489</v>
      </c>
      <c r="L27" s="12">
        <v>6.2070964327105083</v>
      </c>
      <c r="M27" s="12">
        <v>17.847331352391731</v>
      </c>
      <c r="N27" s="12">
        <v>65.272919221097965</v>
      </c>
      <c r="O27" s="12">
        <v>41.594498249345456</v>
      </c>
      <c r="P27" s="12">
        <v>25.758519597741142</v>
      </c>
      <c r="Q27" s="99">
        <v>18.639998612072695</v>
      </c>
      <c r="R27" s="89"/>
      <c r="S27" s="89">
        <v>16.717607147231011</v>
      </c>
      <c r="T27" s="13">
        <v>16.565397210348703</v>
      </c>
      <c r="U27" s="11">
        <v>11.096684263057952</v>
      </c>
      <c r="V27" s="12">
        <v>10.573924278856623</v>
      </c>
      <c r="W27" s="12">
        <v>12.867507580930326</v>
      </c>
      <c r="X27" s="12">
        <v>35.286181972399319</v>
      </c>
      <c r="Y27" s="13">
        <v>8.1173252779360432</v>
      </c>
      <c r="Z27" s="100">
        <v>5.3064868319658967</v>
      </c>
      <c r="AA27" s="89"/>
      <c r="AB27" s="12">
        <v>4.0216354450547458</v>
      </c>
      <c r="AC27" s="89">
        <v>3.8019783849205</v>
      </c>
      <c r="AD27" s="1"/>
      <c r="AE27" s="85" t="s">
        <v>132</v>
      </c>
      <c r="AF27" s="51" t="s">
        <v>100</v>
      </c>
      <c r="AG27" s="96">
        <v>0.3754462288134191</v>
      </c>
      <c r="AH27" s="97"/>
      <c r="AI27" s="98">
        <v>0.34584405832615062</v>
      </c>
      <c r="AJ27" s="98">
        <v>0.35481338328418049</v>
      </c>
      <c r="AK27" s="11">
        <v>7.3984446056693871</v>
      </c>
      <c r="AL27" s="12"/>
      <c r="AM27" s="12">
        <v>6.4130649447002828</v>
      </c>
      <c r="AN27" s="13">
        <v>6.7011200325724616</v>
      </c>
      <c r="AO27" s="12">
        <v>2.2324641102227489</v>
      </c>
      <c r="AP27" s="12">
        <v>6.2070964327105083</v>
      </c>
      <c r="AQ27" s="12">
        <v>17.847331352391731</v>
      </c>
      <c r="AR27" s="12">
        <v>65.272919221097965</v>
      </c>
      <c r="AS27" s="12">
        <v>41.594498249345456</v>
      </c>
      <c r="AT27" s="12">
        <v>25.758519597741142</v>
      </c>
      <c r="AU27" s="99">
        <v>18.639998612072695</v>
      </c>
      <c r="AV27" s="89"/>
      <c r="AW27" s="89">
        <v>16.717607147231011</v>
      </c>
      <c r="AX27" s="13">
        <v>16.565397210348703</v>
      </c>
      <c r="AY27" s="11">
        <v>11.096684263057952</v>
      </c>
      <c r="AZ27" s="12">
        <v>10.573924278856623</v>
      </c>
      <c r="BA27" s="12">
        <v>12.867507580930326</v>
      </c>
      <c r="BB27" s="12">
        <v>35.286181972399319</v>
      </c>
      <c r="BC27" s="13">
        <v>8.1173252779360432</v>
      </c>
      <c r="BD27" s="100">
        <v>5.3064868319658967</v>
      </c>
      <c r="BE27" s="89"/>
      <c r="BF27" s="12">
        <v>4.0216354450547458</v>
      </c>
      <c r="BG27" s="89">
        <v>3.8019783849205</v>
      </c>
    </row>
    <row r="28" spans="1:59" s="2" customFormat="1">
      <c r="A28" s="85" t="s">
        <v>99</v>
      </c>
      <c r="B28" s="85" t="s">
        <v>100</v>
      </c>
      <c r="C28" s="96">
        <v>0.33687621943905777</v>
      </c>
      <c r="D28" s="97"/>
      <c r="E28" s="98">
        <v>0.37752029593618003</v>
      </c>
      <c r="F28" s="98">
        <v>0.37365985690399661</v>
      </c>
      <c r="G28" s="11">
        <v>5.7845580207269318</v>
      </c>
      <c r="H28" s="12"/>
      <c r="I28" s="12">
        <v>7.4855278114474588</v>
      </c>
      <c r="J28" s="13">
        <v>7.4136210493675634</v>
      </c>
      <c r="K28" s="12">
        <v>2.0450186169386946</v>
      </c>
      <c r="L28" s="12">
        <v>5.8483599764389913</v>
      </c>
      <c r="M28" s="12">
        <v>17.121188016498156</v>
      </c>
      <c r="N28" s="12">
        <v>66.439758841622861</v>
      </c>
      <c r="O28" s="12">
        <v>43.357524625606892</v>
      </c>
      <c r="P28" s="12">
        <v>27.587362224364082</v>
      </c>
      <c r="Q28" s="99">
        <v>13.233418633367192</v>
      </c>
      <c r="R28" s="89"/>
      <c r="S28" s="89">
        <v>16.826506903834371</v>
      </c>
      <c r="T28" s="13">
        <v>17.266417656804048</v>
      </c>
      <c r="U28" s="11">
        <v>18.360299905896959</v>
      </c>
      <c r="V28" s="12">
        <v>13.94806910410257</v>
      </c>
      <c r="W28" s="12">
        <v>13.745946782347524</v>
      </c>
      <c r="X28" s="12">
        <v>28.223077170216154</v>
      </c>
      <c r="Y28" s="13">
        <v>9.6087190516740204</v>
      </c>
      <c r="Z28" s="100">
        <v>3.8994296271356936</v>
      </c>
      <c r="AA28" s="89"/>
      <c r="AB28" s="12">
        <v>5.2139233202159101</v>
      </c>
      <c r="AC28" s="89">
        <v>5.1059662610632923</v>
      </c>
      <c r="AE28" s="85" t="s">
        <v>160</v>
      </c>
      <c r="AF28" s="51" t="s">
        <v>61</v>
      </c>
      <c r="AG28" s="96">
        <v>0.33687621943905777</v>
      </c>
      <c r="AH28" s="97"/>
      <c r="AI28" s="98">
        <v>0.37752029593618003</v>
      </c>
      <c r="AJ28" s="98">
        <v>0.37365985690399661</v>
      </c>
      <c r="AK28" s="11">
        <v>5.7845580207269318</v>
      </c>
      <c r="AL28" s="12"/>
      <c r="AM28" s="12">
        <v>7.4855278114474588</v>
      </c>
      <c r="AN28" s="13">
        <v>7.4136210493675634</v>
      </c>
      <c r="AO28" s="12">
        <v>2.0450186169386946</v>
      </c>
      <c r="AP28" s="12">
        <v>5.8483599764389913</v>
      </c>
      <c r="AQ28" s="12">
        <v>17.121188016498156</v>
      </c>
      <c r="AR28" s="12">
        <v>66.439758841622861</v>
      </c>
      <c r="AS28" s="12">
        <v>43.357524625606892</v>
      </c>
      <c r="AT28" s="12">
        <v>27.587362224364082</v>
      </c>
      <c r="AU28" s="99">
        <v>13.233418633367192</v>
      </c>
      <c r="AV28" s="89"/>
      <c r="AW28" s="89">
        <v>16.826506903834371</v>
      </c>
      <c r="AX28" s="13">
        <v>17.266417656804048</v>
      </c>
      <c r="AY28" s="11">
        <v>18.360299905896959</v>
      </c>
      <c r="AZ28" s="12">
        <v>13.94806910410257</v>
      </c>
      <c r="BA28" s="12">
        <v>13.745946782347524</v>
      </c>
      <c r="BB28" s="12">
        <v>28.223077170216154</v>
      </c>
      <c r="BC28" s="13">
        <v>9.6087190516740204</v>
      </c>
      <c r="BD28" s="100">
        <v>3.8994296271356936</v>
      </c>
      <c r="BE28" s="89"/>
      <c r="BF28" s="12">
        <v>5.2139233202159101</v>
      </c>
      <c r="BG28" s="89">
        <v>5.1059662610632923</v>
      </c>
    </row>
    <row r="29" spans="1:59" s="2" customFormat="1">
      <c r="A29" s="85" t="s">
        <v>60</v>
      </c>
      <c r="B29" s="85" t="s">
        <v>61</v>
      </c>
      <c r="C29" s="96">
        <v>0.27706429145584299</v>
      </c>
      <c r="D29" s="105"/>
      <c r="E29" s="97">
        <v>0.30451935318860612</v>
      </c>
      <c r="F29" s="101">
        <v>0.32672982319221888</v>
      </c>
      <c r="G29" s="11">
        <v>4.0493440422178564</v>
      </c>
      <c r="H29" s="12"/>
      <c r="I29" s="115">
        <v>4.8846876966695385</v>
      </c>
      <c r="J29" s="13">
        <v>5.5899042287863532</v>
      </c>
      <c r="K29" s="104">
        <v>2.4813169982464003</v>
      </c>
      <c r="L29" s="89">
        <v>7.1127050401639895</v>
      </c>
      <c r="M29" s="89">
        <v>19.707914422501712</v>
      </c>
      <c r="N29" s="89">
        <v>63.181719933619739</v>
      </c>
      <c r="O29" s="89">
        <v>39.759339982122697</v>
      </c>
      <c r="P29" s="89">
        <v>24.103196587430816</v>
      </c>
      <c r="Q29" s="99">
        <v>7.1138869849759718</v>
      </c>
      <c r="R29" s="89"/>
      <c r="S29" s="116">
        <v>11.135746451157447</v>
      </c>
      <c r="T29" s="13">
        <v>12.171046069145286</v>
      </c>
      <c r="U29" s="11">
        <v>13.869466518069601</v>
      </c>
      <c r="V29" s="12">
        <v>12.942171002628077</v>
      </c>
      <c r="W29" s="12">
        <v>11.769722391718332</v>
      </c>
      <c r="X29" s="12">
        <v>10.925380787053811</v>
      </c>
      <c r="Y29" s="13">
        <v>10.047773087926364</v>
      </c>
      <c r="Z29" s="100">
        <v>7.0068338585239598</v>
      </c>
      <c r="AA29" s="107"/>
      <c r="AB29" s="89" t="s">
        <v>21</v>
      </c>
      <c r="AC29" s="89" t="s">
        <v>21</v>
      </c>
      <c r="AD29" s="1"/>
      <c r="AE29" s="85" t="s">
        <v>60</v>
      </c>
      <c r="AF29" s="51" t="s">
        <v>63</v>
      </c>
      <c r="AG29" s="96">
        <v>0.27706429145584299</v>
      </c>
      <c r="AH29" s="105"/>
      <c r="AI29" s="97">
        <v>0.30451935318860612</v>
      </c>
      <c r="AJ29" s="101">
        <v>0.32672982319221888</v>
      </c>
      <c r="AK29" s="11">
        <v>4.0493440422178564</v>
      </c>
      <c r="AL29" s="12"/>
      <c r="AM29" s="115">
        <v>4.8846876966695385</v>
      </c>
      <c r="AN29" s="13">
        <v>5.5899042287863532</v>
      </c>
      <c r="AO29" s="104">
        <v>2.4813169982464003</v>
      </c>
      <c r="AP29" s="89">
        <v>7.1127050401639895</v>
      </c>
      <c r="AQ29" s="89">
        <v>19.707914422501712</v>
      </c>
      <c r="AR29" s="89">
        <v>63.181719933619739</v>
      </c>
      <c r="AS29" s="89">
        <v>39.759339982122697</v>
      </c>
      <c r="AT29" s="89">
        <v>24.103196587430816</v>
      </c>
      <c r="AU29" s="99">
        <v>7.1138869849759718</v>
      </c>
      <c r="AV29" s="89"/>
      <c r="AW29" s="116">
        <v>11.135746451157447</v>
      </c>
      <c r="AX29" s="13">
        <v>12.171046069145286</v>
      </c>
      <c r="AY29" s="11">
        <v>13.869466518069601</v>
      </c>
      <c r="AZ29" s="12">
        <v>12.942171002628077</v>
      </c>
      <c r="BA29" s="12">
        <v>11.769722391718332</v>
      </c>
      <c r="BB29" s="12">
        <v>10.925380787053811</v>
      </c>
      <c r="BC29" s="13">
        <v>10.047773087926364</v>
      </c>
      <c r="BD29" s="100">
        <v>7.0068338585239598</v>
      </c>
      <c r="BE29" s="107"/>
      <c r="BF29" s="89" t="s">
        <v>21</v>
      </c>
      <c r="BG29" s="89" t="s">
        <v>21</v>
      </c>
    </row>
    <row r="30" spans="1:59" s="2" customFormat="1">
      <c r="A30" s="85" t="s">
        <v>62</v>
      </c>
      <c r="B30" s="85" t="s">
        <v>63</v>
      </c>
      <c r="C30" s="14">
        <v>0.45048002237603507</v>
      </c>
      <c r="D30" s="15" t="s">
        <v>20</v>
      </c>
      <c r="E30" s="98">
        <v>0.45933879999999999</v>
      </c>
      <c r="F30" s="101">
        <v>0.45754669999999997</v>
      </c>
      <c r="G30" s="11">
        <v>10.819575558157267</v>
      </c>
      <c r="H30" s="12" t="s">
        <v>20</v>
      </c>
      <c r="I30" s="12">
        <v>10.42894572295395</v>
      </c>
      <c r="J30" s="13">
        <v>10.264510682583579</v>
      </c>
      <c r="K30" s="104">
        <v>1.7599243323080458</v>
      </c>
      <c r="L30" s="89">
        <v>5.0104663282968396</v>
      </c>
      <c r="M30" s="89">
        <v>14.476758606970558</v>
      </c>
      <c r="N30" s="89">
        <v>71.725089362587113</v>
      </c>
      <c r="O30" s="89">
        <v>51.429985151528221</v>
      </c>
      <c r="P30" s="89">
        <v>36.378041302410189</v>
      </c>
      <c r="Q30" s="16">
        <v>18.424840473627079</v>
      </c>
      <c r="R30" s="12" t="s">
        <v>20</v>
      </c>
      <c r="S30" s="89">
        <v>16.6502936058946</v>
      </c>
      <c r="T30" s="102">
        <v>16.594156463889099</v>
      </c>
      <c r="U30" s="11">
        <v>19.8456275927972</v>
      </c>
      <c r="V30" s="12">
        <v>11.5330191911799</v>
      </c>
      <c r="W30" s="12">
        <v>14.502681292387479</v>
      </c>
      <c r="X30" s="12">
        <v>24.725968773853456</v>
      </c>
      <c r="Y30" s="13">
        <v>15.428633133688857</v>
      </c>
      <c r="Z30" s="18">
        <v>13.318724156676854</v>
      </c>
      <c r="AA30" s="12" t="s">
        <v>20</v>
      </c>
      <c r="AB30" s="89">
        <v>14.7093524150755</v>
      </c>
      <c r="AC30" s="89">
        <v>10.6401974040452</v>
      </c>
      <c r="AD30" s="1"/>
      <c r="AE30" s="85" t="s">
        <v>133</v>
      </c>
      <c r="AF30" s="51" t="s">
        <v>65</v>
      </c>
      <c r="AG30" s="14">
        <v>0.45048002237603507</v>
      </c>
      <c r="AH30" s="15" t="s">
        <v>20</v>
      </c>
      <c r="AI30" s="98">
        <v>0.45933879999999999</v>
      </c>
      <c r="AJ30" s="101">
        <v>0.45754669999999997</v>
      </c>
      <c r="AK30" s="11">
        <v>10.819575558157267</v>
      </c>
      <c r="AL30" s="12" t="s">
        <v>20</v>
      </c>
      <c r="AM30" s="12">
        <v>10.42894572295395</v>
      </c>
      <c r="AN30" s="13">
        <v>10.264510682583579</v>
      </c>
      <c r="AO30" s="104">
        <v>1.7599243323080458</v>
      </c>
      <c r="AP30" s="89">
        <v>5.0104663282968396</v>
      </c>
      <c r="AQ30" s="89">
        <v>14.476758606970558</v>
      </c>
      <c r="AR30" s="89">
        <v>71.725089362587113</v>
      </c>
      <c r="AS30" s="89">
        <v>51.429985151528221</v>
      </c>
      <c r="AT30" s="89">
        <v>36.378041302410189</v>
      </c>
      <c r="AU30" s="16">
        <v>18.424840473627079</v>
      </c>
      <c r="AV30" s="12" t="s">
        <v>20</v>
      </c>
      <c r="AW30" s="89">
        <v>16.6502936058946</v>
      </c>
      <c r="AX30" s="102">
        <v>16.594156463889099</v>
      </c>
      <c r="AY30" s="11">
        <v>19.8456275927972</v>
      </c>
      <c r="AZ30" s="12">
        <v>11.5330191911799</v>
      </c>
      <c r="BA30" s="12">
        <v>14.502681292387479</v>
      </c>
      <c r="BB30" s="12">
        <v>24.725968773853456</v>
      </c>
      <c r="BC30" s="13">
        <v>15.428633133688857</v>
      </c>
      <c r="BD30" s="18">
        <v>13.318724156676854</v>
      </c>
      <c r="BE30" s="12" t="s">
        <v>20</v>
      </c>
      <c r="BF30" s="89">
        <v>14.7093524150755</v>
      </c>
      <c r="BG30" s="89">
        <v>10.6401974040452</v>
      </c>
    </row>
    <row r="31" spans="1:59" s="2" customFormat="1">
      <c r="A31" s="29" t="s">
        <v>64</v>
      </c>
      <c r="B31" s="85" t="s">
        <v>65</v>
      </c>
      <c r="C31" s="14">
        <v>0.30776792137718384</v>
      </c>
      <c r="D31" s="15" t="s">
        <v>20</v>
      </c>
      <c r="E31" s="98">
        <v>0.28799999999999998</v>
      </c>
      <c r="F31" s="101">
        <v>0.28499999999999998</v>
      </c>
      <c r="G31" s="11">
        <v>4.5740733963704869</v>
      </c>
      <c r="H31" s="12" t="s">
        <v>20</v>
      </c>
      <c r="I31" s="89">
        <v>4.32258064516129</v>
      </c>
      <c r="J31" s="13">
        <v>4.2823529411764705</v>
      </c>
      <c r="K31" s="104">
        <v>3.331067301155676</v>
      </c>
      <c r="L31" s="89">
        <v>8.6675730795377302</v>
      </c>
      <c r="M31" s="89">
        <v>22.399728076138679</v>
      </c>
      <c r="N31" s="89">
        <v>59.755268524813054</v>
      </c>
      <c r="O31" s="89">
        <v>37.117607070020391</v>
      </c>
      <c r="P31" s="89">
        <v>22.977566281441199</v>
      </c>
      <c r="Q31" s="16">
        <v>6.5303797468354432</v>
      </c>
      <c r="R31" s="12" t="s">
        <v>20</v>
      </c>
      <c r="S31" s="89">
        <v>7.8</v>
      </c>
      <c r="T31" s="102">
        <v>8.3000000000000007</v>
      </c>
      <c r="U31" s="11">
        <v>10.9</v>
      </c>
      <c r="V31" s="12">
        <v>19.8</v>
      </c>
      <c r="W31" s="12">
        <v>6.6971804511278199</v>
      </c>
      <c r="X31" s="12">
        <v>3.1355421686746996</v>
      </c>
      <c r="Y31" s="13">
        <v>6.2364000000000006</v>
      </c>
      <c r="Z31" s="18">
        <v>5.5771428571428574</v>
      </c>
      <c r="AA31" s="12" t="s">
        <v>20</v>
      </c>
      <c r="AB31" s="12">
        <v>5.9</v>
      </c>
      <c r="AC31" s="89">
        <v>5.6</v>
      </c>
      <c r="AD31" s="1"/>
      <c r="AE31" s="29" t="s">
        <v>134</v>
      </c>
      <c r="AF31" s="51" t="s">
        <v>67</v>
      </c>
      <c r="AG31" s="14">
        <v>0.30776792137718384</v>
      </c>
      <c r="AH31" s="15" t="s">
        <v>20</v>
      </c>
      <c r="AI31" s="98">
        <v>0.28799999999999998</v>
      </c>
      <c r="AJ31" s="101">
        <v>0.28499999999999998</v>
      </c>
      <c r="AK31" s="11">
        <v>4.5740733963704869</v>
      </c>
      <c r="AL31" s="12" t="s">
        <v>20</v>
      </c>
      <c r="AM31" s="89">
        <v>4.32258064516129</v>
      </c>
      <c r="AN31" s="13">
        <v>4.2823529411764705</v>
      </c>
      <c r="AO31" s="104">
        <v>3.331067301155676</v>
      </c>
      <c r="AP31" s="89">
        <v>8.6675730795377302</v>
      </c>
      <c r="AQ31" s="89">
        <v>22.399728076138679</v>
      </c>
      <c r="AR31" s="89">
        <v>59.755268524813054</v>
      </c>
      <c r="AS31" s="89">
        <v>37.117607070020391</v>
      </c>
      <c r="AT31" s="89">
        <v>22.977566281441199</v>
      </c>
      <c r="AU31" s="16">
        <v>6.5303797468354432</v>
      </c>
      <c r="AV31" s="12" t="s">
        <v>20</v>
      </c>
      <c r="AW31" s="89">
        <v>7.8</v>
      </c>
      <c r="AX31" s="102">
        <v>8.3000000000000007</v>
      </c>
      <c r="AY31" s="11">
        <v>10.9</v>
      </c>
      <c r="AZ31" s="12">
        <v>19.8</v>
      </c>
      <c r="BA31" s="12">
        <v>6.6971804511278199</v>
      </c>
      <c r="BB31" s="12">
        <v>3.1355421686746996</v>
      </c>
      <c r="BC31" s="13">
        <v>6.2364000000000006</v>
      </c>
      <c r="BD31" s="18">
        <v>5.5771428571428574</v>
      </c>
      <c r="BE31" s="12" t="s">
        <v>20</v>
      </c>
      <c r="BF31" s="12">
        <v>5.9</v>
      </c>
      <c r="BG31" s="89">
        <v>5.6</v>
      </c>
    </row>
    <row r="32" spans="1:59" s="2" customFormat="1">
      <c r="A32" s="85" t="s">
        <v>66</v>
      </c>
      <c r="B32" s="85" t="s">
        <v>67</v>
      </c>
      <c r="C32" s="14">
        <v>0.33</v>
      </c>
      <c r="D32" s="15" t="s">
        <v>20</v>
      </c>
      <c r="E32" s="98">
        <v>0.33300000000000002</v>
      </c>
      <c r="F32" s="101">
        <v>0.34899999999999998</v>
      </c>
      <c r="G32" s="11">
        <v>5.3071935740513894</v>
      </c>
      <c r="H32" s="12" t="s">
        <v>20</v>
      </c>
      <c r="I32" s="12">
        <v>5.3263579056446275</v>
      </c>
      <c r="J32" s="13">
        <v>5.7662448184039308</v>
      </c>
      <c r="K32" s="104">
        <v>2.9007912893835339</v>
      </c>
      <c r="L32" s="89">
        <v>7.3232465381089478</v>
      </c>
      <c r="M32" s="89">
        <v>19.202438200620808</v>
      </c>
      <c r="N32" s="89">
        <v>64.512400083632215</v>
      </c>
      <c r="O32" s="89">
        <v>42.227632404265243</v>
      </c>
      <c r="P32" s="89">
        <v>27.485645817585279</v>
      </c>
      <c r="Q32" s="16">
        <v>11</v>
      </c>
      <c r="R32" s="12" t="s">
        <v>20</v>
      </c>
      <c r="S32" s="89">
        <v>9.9</v>
      </c>
      <c r="T32" s="102">
        <v>10.9</v>
      </c>
      <c r="U32" s="33">
        <v>14.099999999999998</v>
      </c>
      <c r="V32" s="30">
        <v>9.6</v>
      </c>
      <c r="W32" s="30">
        <v>9.7785156249999989</v>
      </c>
      <c r="X32" s="30">
        <v>10.548837209302324</v>
      </c>
      <c r="Y32" s="17">
        <v>6.633498145859086</v>
      </c>
      <c r="Z32" s="18">
        <v>5.5</v>
      </c>
      <c r="AA32" s="12" t="s">
        <v>20</v>
      </c>
      <c r="AB32" s="89">
        <v>5.7</v>
      </c>
      <c r="AC32" s="89">
        <v>5.6</v>
      </c>
      <c r="AD32" s="1"/>
      <c r="AE32" s="85" t="s">
        <v>135</v>
      </c>
      <c r="AF32" s="51" t="s">
        <v>69</v>
      </c>
      <c r="AG32" s="14">
        <v>0.33</v>
      </c>
      <c r="AH32" s="15" t="s">
        <v>20</v>
      </c>
      <c r="AI32" s="98">
        <v>0.33300000000000002</v>
      </c>
      <c r="AJ32" s="101">
        <v>0.34899999999999998</v>
      </c>
      <c r="AK32" s="11">
        <v>5.3071935740513894</v>
      </c>
      <c r="AL32" s="12" t="s">
        <v>20</v>
      </c>
      <c r="AM32" s="12">
        <v>5.3263579056446275</v>
      </c>
      <c r="AN32" s="13">
        <v>5.7662448184039308</v>
      </c>
      <c r="AO32" s="104">
        <v>2.9007912893835339</v>
      </c>
      <c r="AP32" s="89">
        <v>7.3232465381089478</v>
      </c>
      <c r="AQ32" s="89">
        <v>19.202438200620808</v>
      </c>
      <c r="AR32" s="89">
        <v>64.512400083632215</v>
      </c>
      <c r="AS32" s="89">
        <v>42.227632404265243</v>
      </c>
      <c r="AT32" s="89">
        <v>27.485645817585279</v>
      </c>
      <c r="AU32" s="16">
        <v>11</v>
      </c>
      <c r="AV32" s="12" t="s">
        <v>20</v>
      </c>
      <c r="AW32" s="89">
        <v>9.9</v>
      </c>
      <c r="AX32" s="102">
        <v>10.9</v>
      </c>
      <c r="AY32" s="33">
        <v>14.099999999999998</v>
      </c>
      <c r="AZ32" s="30">
        <v>9.6</v>
      </c>
      <c r="BA32" s="30">
        <v>9.7785156249999989</v>
      </c>
      <c r="BB32" s="30">
        <v>10.548837209302324</v>
      </c>
      <c r="BC32" s="17">
        <v>6.633498145859086</v>
      </c>
      <c r="BD32" s="18">
        <v>5.5</v>
      </c>
      <c r="BE32" s="12" t="s">
        <v>20</v>
      </c>
      <c r="BF32" s="89">
        <v>5.7</v>
      </c>
      <c r="BG32" s="89">
        <v>5.6</v>
      </c>
    </row>
    <row r="33" spans="1:59" s="2" customFormat="1">
      <c r="A33" s="108" t="s">
        <v>68</v>
      </c>
      <c r="B33" s="85" t="s">
        <v>69</v>
      </c>
      <c r="C33" s="14">
        <v>0.25</v>
      </c>
      <c r="D33" s="15"/>
      <c r="E33" s="109">
        <v>0.26153999999999999</v>
      </c>
      <c r="F33" s="117">
        <v>0.26207999999999998</v>
      </c>
      <c r="G33" s="11">
        <v>3.7078770654675663</v>
      </c>
      <c r="H33" s="12"/>
      <c r="I33" s="55">
        <v>3.9506412016157495</v>
      </c>
      <c r="J33" s="56">
        <v>3.9574063839813793</v>
      </c>
      <c r="K33" s="112">
        <v>3.3188824278235338</v>
      </c>
      <c r="L33" s="110">
        <v>8.9052486516076872</v>
      </c>
      <c r="M33" s="110">
        <v>23.611481031525287</v>
      </c>
      <c r="N33" s="110">
        <v>57.936179536175644</v>
      </c>
      <c r="O33" s="110">
        <v>35.241687864813834</v>
      </c>
      <c r="P33" s="110">
        <v>21.353135141985728</v>
      </c>
      <c r="Q33" s="16">
        <v>7.79</v>
      </c>
      <c r="R33" s="12"/>
      <c r="S33" s="110">
        <v>8.4040400000000002</v>
      </c>
      <c r="T33" s="111">
        <v>8.42</v>
      </c>
      <c r="U33" s="57">
        <v>8.1</v>
      </c>
      <c r="V33" s="55">
        <v>25</v>
      </c>
      <c r="W33" s="55">
        <v>6.596570020845177</v>
      </c>
      <c r="X33" s="55">
        <v>4.3622641509433961</v>
      </c>
      <c r="Y33" s="56">
        <v>6.6892993630573248</v>
      </c>
      <c r="Z33" s="100">
        <v>5.13</v>
      </c>
      <c r="AA33" s="89"/>
      <c r="AB33" s="110">
        <v>4.5568799999999996</v>
      </c>
      <c r="AC33" s="110">
        <v>4.45</v>
      </c>
      <c r="AD33" s="1"/>
      <c r="AE33" s="108" t="s">
        <v>136</v>
      </c>
      <c r="AF33" s="51" t="s">
        <v>71</v>
      </c>
      <c r="AG33" s="14">
        <v>0.25</v>
      </c>
      <c r="AH33" s="15"/>
      <c r="AI33" s="109">
        <v>0.26153999999999999</v>
      </c>
      <c r="AJ33" s="117">
        <v>0.26207999999999998</v>
      </c>
      <c r="AK33" s="11">
        <v>3.7078770654675663</v>
      </c>
      <c r="AL33" s="12"/>
      <c r="AM33" s="55">
        <v>3.9506412016157495</v>
      </c>
      <c r="AN33" s="56">
        <v>3.9574063839813793</v>
      </c>
      <c r="AO33" s="112">
        <v>3.3188824278235338</v>
      </c>
      <c r="AP33" s="110">
        <v>8.9052486516076872</v>
      </c>
      <c r="AQ33" s="110">
        <v>23.611481031525287</v>
      </c>
      <c r="AR33" s="110">
        <v>57.936179536175644</v>
      </c>
      <c r="AS33" s="110">
        <v>35.241687864813834</v>
      </c>
      <c r="AT33" s="110">
        <v>21.353135141985728</v>
      </c>
      <c r="AU33" s="16">
        <v>7.79</v>
      </c>
      <c r="AV33" s="12"/>
      <c r="AW33" s="110">
        <v>8.4040400000000002</v>
      </c>
      <c r="AX33" s="111">
        <v>8.42</v>
      </c>
      <c r="AY33" s="57">
        <v>8.1</v>
      </c>
      <c r="AZ33" s="55">
        <v>25</v>
      </c>
      <c r="BA33" s="55">
        <v>6.596570020845177</v>
      </c>
      <c r="BB33" s="55">
        <v>4.3622641509433961</v>
      </c>
      <c r="BC33" s="56">
        <v>6.6892993630573248</v>
      </c>
      <c r="BD33" s="100">
        <v>5.13</v>
      </c>
      <c r="BE33" s="89"/>
      <c r="BF33" s="110">
        <v>4.5568799999999996</v>
      </c>
      <c r="BG33" s="110">
        <v>4.45</v>
      </c>
    </row>
    <row r="34" spans="1:59" s="2" customFormat="1">
      <c r="A34" s="85" t="s">
        <v>70</v>
      </c>
      <c r="B34" s="85" t="s">
        <v>71</v>
      </c>
      <c r="C34" s="96">
        <v>0.31481260500553465</v>
      </c>
      <c r="D34" s="97"/>
      <c r="E34" s="98">
        <v>0.28469423127315308</v>
      </c>
      <c r="F34" s="98">
        <v>0.27467359663260416</v>
      </c>
      <c r="G34" s="11">
        <v>4.9683068149953939</v>
      </c>
      <c r="H34" s="12"/>
      <c r="I34" s="12">
        <v>4.4323602810943967</v>
      </c>
      <c r="J34" s="13">
        <v>4.2112615051978315</v>
      </c>
      <c r="K34" s="12">
        <v>3.2837451835032656</v>
      </c>
      <c r="L34" s="12">
        <v>8.580598680740577</v>
      </c>
      <c r="M34" s="12">
        <v>22.59918409765174</v>
      </c>
      <c r="N34" s="12">
        <v>59.254778783431519</v>
      </c>
      <c r="O34" s="12">
        <v>36.135144915754083</v>
      </c>
      <c r="P34" s="12">
        <v>21.54103023155314</v>
      </c>
      <c r="Q34" s="99">
        <v>9.5761661944468823</v>
      </c>
      <c r="R34" s="89"/>
      <c r="S34" s="89">
        <v>10.270487482483984</v>
      </c>
      <c r="T34" s="13">
        <v>9.6449467460126428</v>
      </c>
      <c r="U34" s="11">
        <v>6.8498014846269193</v>
      </c>
      <c r="V34" s="12">
        <v>11.369639894917057</v>
      </c>
      <c r="W34" s="12">
        <v>9.8477716855250534</v>
      </c>
      <c r="X34" s="12">
        <v>11.183312042589129</v>
      </c>
      <c r="Y34" s="13">
        <v>6.619180243358926</v>
      </c>
      <c r="Z34" s="100">
        <v>5.1489238970960614</v>
      </c>
      <c r="AA34" s="89"/>
      <c r="AB34" s="12">
        <v>2.5602927862517841</v>
      </c>
      <c r="AC34" s="89">
        <v>2.150991542080317</v>
      </c>
      <c r="AD34" s="1"/>
      <c r="AE34" s="85" t="s">
        <v>137</v>
      </c>
      <c r="AF34" s="51" t="s">
        <v>73</v>
      </c>
      <c r="AG34" s="96">
        <v>0.31481260500553465</v>
      </c>
      <c r="AH34" s="97"/>
      <c r="AI34" s="98">
        <v>0.28469423127315308</v>
      </c>
      <c r="AJ34" s="98">
        <v>0.27467359663260416</v>
      </c>
      <c r="AK34" s="11">
        <v>4.9683068149953939</v>
      </c>
      <c r="AL34" s="12"/>
      <c r="AM34" s="12">
        <v>4.4323602810943967</v>
      </c>
      <c r="AN34" s="13">
        <v>4.2112615051978315</v>
      </c>
      <c r="AO34" s="12">
        <v>3.2837451835032656</v>
      </c>
      <c r="AP34" s="12">
        <v>8.580598680740577</v>
      </c>
      <c r="AQ34" s="12">
        <v>22.59918409765174</v>
      </c>
      <c r="AR34" s="12">
        <v>59.254778783431519</v>
      </c>
      <c r="AS34" s="12">
        <v>36.135144915754083</v>
      </c>
      <c r="AT34" s="12">
        <v>21.54103023155314</v>
      </c>
      <c r="AU34" s="99">
        <v>9.5761661944468823</v>
      </c>
      <c r="AV34" s="89"/>
      <c r="AW34" s="89">
        <v>10.270487482483984</v>
      </c>
      <c r="AX34" s="13">
        <v>9.6449467460126428</v>
      </c>
      <c r="AY34" s="11">
        <v>6.8498014846269193</v>
      </c>
      <c r="AZ34" s="12">
        <v>11.369639894917057</v>
      </c>
      <c r="BA34" s="12">
        <v>9.8477716855250534</v>
      </c>
      <c r="BB34" s="12">
        <v>11.183312042589129</v>
      </c>
      <c r="BC34" s="13">
        <v>6.619180243358926</v>
      </c>
      <c r="BD34" s="100">
        <v>5.1489238970960614</v>
      </c>
      <c r="BE34" s="89"/>
      <c r="BF34" s="12">
        <v>2.5602927862517841</v>
      </c>
      <c r="BG34" s="89">
        <v>2.150991542080317</v>
      </c>
    </row>
    <row r="35" spans="1:59" s="2" customFormat="1">
      <c r="A35" s="85" t="s">
        <v>72</v>
      </c>
      <c r="B35" s="85" t="s">
        <v>73</v>
      </c>
      <c r="C35" s="96">
        <v>0.36035058843660428</v>
      </c>
      <c r="D35" s="97"/>
      <c r="E35" s="98">
        <v>0.33143292668155366</v>
      </c>
      <c r="F35" s="98">
        <v>0.31961903328045138</v>
      </c>
      <c r="G35" s="11">
        <v>6.2668982894316905</v>
      </c>
      <c r="H35" s="12"/>
      <c r="I35" s="12">
        <v>5.6179040789158474</v>
      </c>
      <c r="J35" s="13">
        <v>5.1688534117934726</v>
      </c>
      <c r="K35" s="12">
        <v>2.9589461549097629</v>
      </c>
      <c r="L35" s="12">
        <v>7.7415924242594354</v>
      </c>
      <c r="M35" s="12">
        <v>20.542011552339741</v>
      </c>
      <c r="N35" s="12">
        <v>62.49993417671427</v>
      </c>
      <c r="O35" s="12">
        <v>40.015156414847887</v>
      </c>
      <c r="P35" s="12">
        <v>25.047104030839034</v>
      </c>
      <c r="Q35" s="99">
        <v>12.809203021979151</v>
      </c>
      <c r="R35" s="89"/>
      <c r="S35" s="89">
        <v>12.459068110365422</v>
      </c>
      <c r="T35" s="13">
        <v>10.674725948441994</v>
      </c>
      <c r="U35" s="11">
        <v>12.184663991532753</v>
      </c>
      <c r="V35" s="12">
        <v>12.157206543769876</v>
      </c>
      <c r="W35" s="12">
        <v>10.181119648348764</v>
      </c>
      <c r="X35" s="12">
        <v>10.104478343510188</v>
      </c>
      <c r="Y35" s="13">
        <v>7.2086993477411045</v>
      </c>
      <c r="Z35" s="100">
        <v>10.814367346206257</v>
      </c>
      <c r="AA35" s="89"/>
      <c r="AB35" s="12">
        <v>11.100538846679775</v>
      </c>
      <c r="AC35" s="89">
        <v>9.1053008261980484</v>
      </c>
      <c r="AD35" s="1"/>
      <c r="AE35" s="85" t="s">
        <v>72</v>
      </c>
      <c r="AF35" s="51" t="s">
        <v>75</v>
      </c>
      <c r="AG35" s="96">
        <v>0.36035058843660428</v>
      </c>
      <c r="AH35" s="97"/>
      <c r="AI35" s="98">
        <v>0.33143292668155366</v>
      </c>
      <c r="AJ35" s="98">
        <v>0.31961903328045138</v>
      </c>
      <c r="AK35" s="11">
        <v>6.2668982894316905</v>
      </c>
      <c r="AL35" s="12"/>
      <c r="AM35" s="12">
        <v>5.6179040789158474</v>
      </c>
      <c r="AN35" s="13">
        <v>5.1688534117934726</v>
      </c>
      <c r="AO35" s="12">
        <v>2.9589461549097629</v>
      </c>
      <c r="AP35" s="12">
        <v>7.7415924242594354</v>
      </c>
      <c r="AQ35" s="12">
        <v>20.542011552339741</v>
      </c>
      <c r="AR35" s="12">
        <v>62.49993417671427</v>
      </c>
      <c r="AS35" s="12">
        <v>40.015156414847887</v>
      </c>
      <c r="AT35" s="12">
        <v>25.047104030839034</v>
      </c>
      <c r="AU35" s="99">
        <v>12.809203021979151</v>
      </c>
      <c r="AV35" s="89"/>
      <c r="AW35" s="89">
        <v>12.459068110365422</v>
      </c>
      <c r="AX35" s="13">
        <v>10.674725948441994</v>
      </c>
      <c r="AY35" s="11">
        <v>12.184663991532753</v>
      </c>
      <c r="AZ35" s="12">
        <v>12.157206543769876</v>
      </c>
      <c r="BA35" s="12">
        <v>10.181119648348764</v>
      </c>
      <c r="BB35" s="12">
        <v>10.104478343510188</v>
      </c>
      <c r="BC35" s="13">
        <v>7.2086993477411045</v>
      </c>
      <c r="BD35" s="100">
        <v>10.814367346206257</v>
      </c>
      <c r="BE35" s="89"/>
      <c r="BF35" s="12">
        <v>11.100538846679775</v>
      </c>
      <c r="BG35" s="89">
        <v>9.1053008261980484</v>
      </c>
    </row>
    <row r="36" spans="1:59" s="2" customFormat="1">
      <c r="A36" s="137" t="s">
        <v>74</v>
      </c>
      <c r="B36" s="85" t="s">
        <v>75</v>
      </c>
      <c r="C36" s="96">
        <v>0.24647587803708948</v>
      </c>
      <c r="D36" s="97"/>
      <c r="E36" s="98">
        <v>0.24084402413889694</v>
      </c>
      <c r="F36" s="109">
        <v>0.21997497676628441</v>
      </c>
      <c r="G36" s="11">
        <v>3.5567453289497308</v>
      </c>
      <c r="H36" s="12"/>
      <c r="I36" s="12">
        <v>3.6501858814641146</v>
      </c>
      <c r="J36" s="56">
        <v>3.2211463253519299</v>
      </c>
      <c r="K36" s="55">
        <v>3.7606970707088285</v>
      </c>
      <c r="L36" s="55">
        <v>9.8496741259025971</v>
      </c>
      <c r="M36" s="55">
        <v>25.38191829576375</v>
      </c>
      <c r="N36" s="55">
        <v>55.292614340357424</v>
      </c>
      <c r="O36" s="55">
        <v>31.727241616565127</v>
      </c>
      <c r="P36" s="55">
        <v>17.735234643817947</v>
      </c>
      <c r="Q36" s="99">
        <v>6.945798148794263</v>
      </c>
      <c r="R36" s="89"/>
      <c r="S36" s="89">
        <v>8.451316704253296</v>
      </c>
      <c r="T36" s="56">
        <v>7.3038928371826684</v>
      </c>
      <c r="U36" s="57">
        <v>11.821964642651567</v>
      </c>
      <c r="V36" s="55">
        <v>7.2754912274418633</v>
      </c>
      <c r="W36" s="55">
        <v>6.4499922244386871</v>
      </c>
      <c r="X36" s="55">
        <v>4.8078621338040275</v>
      </c>
      <c r="Y36" s="56">
        <v>4.3324074194716751</v>
      </c>
      <c r="Z36" s="100">
        <v>3.4848713307530836</v>
      </c>
      <c r="AA36" s="89"/>
      <c r="AB36" s="12">
        <v>3.1960773673479959</v>
      </c>
      <c r="AC36" s="110">
        <v>1.9962995063217595</v>
      </c>
      <c r="AD36" s="1"/>
      <c r="AE36" s="137" t="s">
        <v>138</v>
      </c>
      <c r="AF36" s="51" t="s">
        <v>77</v>
      </c>
      <c r="AG36" s="96">
        <v>0.24647587803708948</v>
      </c>
      <c r="AH36" s="97"/>
      <c r="AI36" s="98">
        <v>0.24084402413889694</v>
      </c>
      <c r="AJ36" s="109">
        <v>0.21997497676628441</v>
      </c>
      <c r="AK36" s="11">
        <v>3.5567453289497308</v>
      </c>
      <c r="AL36" s="12"/>
      <c r="AM36" s="12">
        <v>3.6501858814641146</v>
      </c>
      <c r="AN36" s="56">
        <v>3.2211463253519299</v>
      </c>
      <c r="AO36" s="55">
        <v>3.7606970707088285</v>
      </c>
      <c r="AP36" s="55">
        <v>9.8496741259025971</v>
      </c>
      <c r="AQ36" s="55">
        <v>25.38191829576375</v>
      </c>
      <c r="AR36" s="55">
        <v>55.292614340357424</v>
      </c>
      <c r="AS36" s="55">
        <v>31.727241616565127</v>
      </c>
      <c r="AT36" s="55">
        <v>17.735234643817947</v>
      </c>
      <c r="AU36" s="99">
        <v>6.945798148794263</v>
      </c>
      <c r="AV36" s="89"/>
      <c r="AW36" s="89">
        <v>8.451316704253296</v>
      </c>
      <c r="AX36" s="56">
        <v>7.3038928371826684</v>
      </c>
      <c r="AY36" s="57">
        <v>11.821964642651567</v>
      </c>
      <c r="AZ36" s="55">
        <v>7.2754912274418633</v>
      </c>
      <c r="BA36" s="55">
        <v>6.4499922244386871</v>
      </c>
      <c r="BB36" s="55">
        <v>4.8078621338040275</v>
      </c>
      <c r="BC36" s="56">
        <v>4.3324074194716751</v>
      </c>
      <c r="BD36" s="100">
        <v>3.4848713307530836</v>
      </c>
      <c r="BE36" s="89"/>
      <c r="BF36" s="12">
        <v>3.1960773673479959</v>
      </c>
      <c r="BG36" s="110">
        <v>1.9962995063217595</v>
      </c>
    </row>
    <row r="37" spans="1:59" s="2" customFormat="1">
      <c r="A37" s="85" t="s">
        <v>76</v>
      </c>
      <c r="B37" s="85" t="s">
        <v>77</v>
      </c>
      <c r="C37" s="96">
        <v>0.23847662473799236</v>
      </c>
      <c r="D37" s="97"/>
      <c r="E37" s="98">
        <v>0.24374925243770407</v>
      </c>
      <c r="F37" s="98">
        <v>0.24269927765469881</v>
      </c>
      <c r="G37" s="11">
        <v>3.4669289424582828</v>
      </c>
      <c r="H37" s="12"/>
      <c r="I37" s="12">
        <v>3.5711715640118</v>
      </c>
      <c r="J37" s="13">
        <v>3.5541740921364866</v>
      </c>
      <c r="K37" s="12">
        <v>3.8547632337284394</v>
      </c>
      <c r="L37" s="12">
        <v>9.5190015241707506</v>
      </c>
      <c r="M37" s="12">
        <v>24.347866401178077</v>
      </c>
      <c r="N37" s="12">
        <v>56.900148297093345</v>
      </c>
      <c r="O37" s="12">
        <v>33.83218860021541</v>
      </c>
      <c r="P37" s="12">
        <v>19.733768367814786</v>
      </c>
      <c r="Q37" s="99">
        <v>7.9397506565487985</v>
      </c>
      <c r="R37" s="89"/>
      <c r="S37" s="89">
        <v>8.6431598944004087</v>
      </c>
      <c r="T37" s="13">
        <v>8.4625962756812054</v>
      </c>
      <c r="U37" s="11">
        <v>6.3895020899869728</v>
      </c>
      <c r="V37" s="12">
        <v>6.0716988426072183</v>
      </c>
      <c r="W37" s="12">
        <v>8.1038952153091763</v>
      </c>
      <c r="X37" s="12">
        <v>13.224664250929061</v>
      </c>
      <c r="Y37" s="13">
        <v>5.3267711797791666</v>
      </c>
      <c r="Z37" s="100">
        <v>6.0587551435474962</v>
      </c>
      <c r="AA37" s="89"/>
      <c r="AB37" s="12">
        <v>7.3606634640909645</v>
      </c>
      <c r="AC37" s="89">
        <v>6.3174486877588798</v>
      </c>
      <c r="AD37" s="1"/>
      <c r="AE37" s="85" t="s">
        <v>139</v>
      </c>
      <c r="AF37" s="51" t="s">
        <v>79</v>
      </c>
      <c r="AG37" s="96">
        <v>0.23847662473799236</v>
      </c>
      <c r="AH37" s="97"/>
      <c r="AI37" s="98">
        <v>0.24374925243770407</v>
      </c>
      <c r="AJ37" s="98">
        <v>0.24269927765469881</v>
      </c>
      <c r="AK37" s="11">
        <v>3.4669289424582828</v>
      </c>
      <c r="AL37" s="12"/>
      <c r="AM37" s="12">
        <v>3.5711715640118</v>
      </c>
      <c r="AN37" s="13">
        <v>3.5541740921364866</v>
      </c>
      <c r="AO37" s="12">
        <v>3.8547632337284394</v>
      </c>
      <c r="AP37" s="12">
        <v>9.5190015241707506</v>
      </c>
      <c r="AQ37" s="12">
        <v>24.347866401178077</v>
      </c>
      <c r="AR37" s="12">
        <v>56.900148297093345</v>
      </c>
      <c r="AS37" s="12">
        <v>33.83218860021541</v>
      </c>
      <c r="AT37" s="12">
        <v>19.733768367814786</v>
      </c>
      <c r="AU37" s="99">
        <v>7.9397506565487985</v>
      </c>
      <c r="AV37" s="89"/>
      <c r="AW37" s="89">
        <v>8.6431598944004087</v>
      </c>
      <c r="AX37" s="13">
        <v>8.4625962756812054</v>
      </c>
      <c r="AY37" s="11">
        <v>6.3895020899869728</v>
      </c>
      <c r="AZ37" s="12">
        <v>6.0716988426072183</v>
      </c>
      <c r="BA37" s="12">
        <v>8.1038952153091763</v>
      </c>
      <c r="BB37" s="12">
        <v>13.224664250929061</v>
      </c>
      <c r="BC37" s="13">
        <v>5.3267711797791666</v>
      </c>
      <c r="BD37" s="100">
        <v>6.0587551435474962</v>
      </c>
      <c r="BE37" s="89"/>
      <c r="BF37" s="12">
        <v>7.3606634640909645</v>
      </c>
      <c r="BG37" s="89">
        <v>6.3174486877588798</v>
      </c>
    </row>
    <row r="38" spans="1:59" s="2" customFormat="1">
      <c r="A38" s="85" t="s">
        <v>78</v>
      </c>
      <c r="B38" s="85" t="s">
        <v>79</v>
      </c>
      <c r="C38" s="96">
        <v>0.31290721254840825</v>
      </c>
      <c r="D38" s="97"/>
      <c r="E38" s="98">
        <v>0.34058702761471449</v>
      </c>
      <c r="F38" s="98">
        <v>0.33251246456174388</v>
      </c>
      <c r="G38" s="11">
        <v>5.3596393172669439</v>
      </c>
      <c r="H38" s="12"/>
      <c r="I38" s="12">
        <v>6.4843696875208598</v>
      </c>
      <c r="J38" s="13">
        <v>5.9841947268633247</v>
      </c>
      <c r="K38" s="12">
        <v>2.2880553357348643</v>
      </c>
      <c r="L38" s="12">
        <v>6.6585136330922694</v>
      </c>
      <c r="M38" s="12">
        <v>19.026807347972291</v>
      </c>
      <c r="N38" s="12">
        <v>63.58289133628837</v>
      </c>
      <c r="O38" s="12">
        <v>39.845842171898312</v>
      </c>
      <c r="P38" s="12">
        <v>24.219158899786461</v>
      </c>
      <c r="Q38" s="99">
        <v>14.38804541475549</v>
      </c>
      <c r="R38" s="89"/>
      <c r="S38" s="89">
        <v>15.559188278918972</v>
      </c>
      <c r="T38" s="13">
        <v>14.793530032861135</v>
      </c>
      <c r="U38" s="11">
        <v>19.647870033893224</v>
      </c>
      <c r="V38" s="12">
        <v>17.584875407861361</v>
      </c>
      <c r="W38" s="12">
        <v>14.301254489176024</v>
      </c>
      <c r="X38" s="12">
        <v>10.190254614078716</v>
      </c>
      <c r="Y38" s="13">
        <v>13.33168499886909</v>
      </c>
      <c r="Z38" s="100">
        <v>14.38804541475549</v>
      </c>
      <c r="AA38" s="89"/>
      <c r="AB38" s="12">
        <v>16.339573410509097</v>
      </c>
      <c r="AC38" s="89">
        <v>15.058218442127465</v>
      </c>
      <c r="AD38" s="1"/>
      <c r="AE38" s="85" t="s">
        <v>140</v>
      </c>
      <c r="AF38" s="51" t="s">
        <v>81</v>
      </c>
      <c r="AG38" s="96">
        <v>0.31290721254840825</v>
      </c>
      <c r="AH38" s="97"/>
      <c r="AI38" s="98">
        <v>0.34058702761471449</v>
      </c>
      <c r="AJ38" s="98">
        <v>0.33251246456174388</v>
      </c>
      <c r="AK38" s="11">
        <v>5.3596393172669439</v>
      </c>
      <c r="AL38" s="12"/>
      <c r="AM38" s="12">
        <v>6.4843696875208598</v>
      </c>
      <c r="AN38" s="13">
        <v>5.9841947268633247</v>
      </c>
      <c r="AO38" s="12">
        <v>2.2880553357348643</v>
      </c>
      <c r="AP38" s="12">
        <v>6.6585136330922694</v>
      </c>
      <c r="AQ38" s="12">
        <v>19.026807347972291</v>
      </c>
      <c r="AR38" s="12">
        <v>63.58289133628837</v>
      </c>
      <c r="AS38" s="12">
        <v>39.845842171898312</v>
      </c>
      <c r="AT38" s="12">
        <v>24.219158899786461</v>
      </c>
      <c r="AU38" s="99">
        <v>14.38804541475549</v>
      </c>
      <c r="AV38" s="89"/>
      <c r="AW38" s="89">
        <v>15.559188278918972</v>
      </c>
      <c r="AX38" s="13">
        <v>14.793530032861135</v>
      </c>
      <c r="AY38" s="11">
        <v>19.647870033893224</v>
      </c>
      <c r="AZ38" s="12">
        <v>17.584875407861361</v>
      </c>
      <c r="BA38" s="12">
        <v>14.301254489176024</v>
      </c>
      <c r="BB38" s="12">
        <v>10.190254614078716</v>
      </c>
      <c r="BC38" s="13">
        <v>13.33168499886909</v>
      </c>
      <c r="BD38" s="100">
        <v>14.38804541475549</v>
      </c>
      <c r="BE38" s="89"/>
      <c r="BF38" s="12">
        <v>16.339573410509097</v>
      </c>
      <c r="BG38" s="89">
        <v>15.058218442127465</v>
      </c>
    </row>
    <row r="39" spans="1:59" s="2" customFormat="1" ht="15" customHeight="1">
      <c r="A39" s="118" t="s">
        <v>80</v>
      </c>
      <c r="B39" s="85" t="s">
        <v>81</v>
      </c>
      <c r="C39" s="14">
        <v>0.25932600000000006</v>
      </c>
      <c r="D39" s="15" t="s">
        <v>20</v>
      </c>
      <c r="E39" s="109">
        <v>0.28183000000000002</v>
      </c>
      <c r="F39" s="117">
        <v>0.27483000000000002</v>
      </c>
      <c r="G39" s="11">
        <v>3.8539094549323369</v>
      </c>
      <c r="H39" s="12" t="s">
        <v>20</v>
      </c>
      <c r="I39" s="110">
        <v>4.2248492694117834</v>
      </c>
      <c r="J39" s="56">
        <v>4.0907300001342382</v>
      </c>
      <c r="K39" s="112">
        <v>3.6153049662615726</v>
      </c>
      <c r="L39" s="110">
        <v>8.8650934384519484</v>
      </c>
      <c r="M39" s="110">
        <v>22.859558630825401</v>
      </c>
      <c r="N39" s="110">
        <v>58.994404184320338</v>
      </c>
      <c r="O39" s="110">
        <v>36.264703682668575</v>
      </c>
      <c r="P39" s="110">
        <v>22.323606612513284</v>
      </c>
      <c r="Q39" s="16">
        <v>8.3543000000000021</v>
      </c>
      <c r="R39" s="12" t="s">
        <v>20</v>
      </c>
      <c r="S39" s="110">
        <v>9.2929999999999993</v>
      </c>
      <c r="T39" s="111">
        <v>8.8940000000000001</v>
      </c>
      <c r="U39" s="57">
        <v>8.9879999999999995</v>
      </c>
      <c r="V39" s="55">
        <v>11.856999999999999</v>
      </c>
      <c r="W39" s="55">
        <v>7.4694146400728956</v>
      </c>
      <c r="X39" s="55">
        <v>10.911621579128385</v>
      </c>
      <c r="Y39" s="56">
        <v>5.2344778569543413</v>
      </c>
      <c r="Z39" s="100" t="s">
        <v>21</v>
      </c>
      <c r="AA39" s="89"/>
      <c r="AB39" s="55">
        <v>2.637</v>
      </c>
      <c r="AC39" s="55">
        <v>2.5090000000000003</v>
      </c>
      <c r="AD39" s="1"/>
      <c r="AE39" s="118" t="s">
        <v>141</v>
      </c>
      <c r="AF39" s="51" t="s">
        <v>83</v>
      </c>
      <c r="AG39" s="14">
        <v>0.25932600000000006</v>
      </c>
      <c r="AH39" s="15" t="s">
        <v>20</v>
      </c>
      <c r="AI39" s="109">
        <v>0.28183000000000002</v>
      </c>
      <c r="AJ39" s="117">
        <v>0.27483000000000002</v>
      </c>
      <c r="AK39" s="11">
        <v>3.8539094549323369</v>
      </c>
      <c r="AL39" s="12" t="s">
        <v>20</v>
      </c>
      <c r="AM39" s="110">
        <v>4.2248492694117834</v>
      </c>
      <c r="AN39" s="56">
        <v>4.0907300001342382</v>
      </c>
      <c r="AO39" s="112">
        <v>3.6153049662615726</v>
      </c>
      <c r="AP39" s="110">
        <v>8.8650934384519484</v>
      </c>
      <c r="AQ39" s="110">
        <v>22.859558630825401</v>
      </c>
      <c r="AR39" s="110">
        <v>58.994404184320338</v>
      </c>
      <c r="AS39" s="110">
        <v>36.264703682668575</v>
      </c>
      <c r="AT39" s="110">
        <v>22.323606612513284</v>
      </c>
      <c r="AU39" s="16">
        <v>8.3543000000000021</v>
      </c>
      <c r="AV39" s="12" t="s">
        <v>20</v>
      </c>
      <c r="AW39" s="110">
        <v>9.2929999999999993</v>
      </c>
      <c r="AX39" s="111">
        <v>8.8940000000000001</v>
      </c>
      <c r="AY39" s="57">
        <v>8.9879999999999995</v>
      </c>
      <c r="AZ39" s="55">
        <v>11.856999999999999</v>
      </c>
      <c r="BA39" s="55">
        <v>7.4694146400728956</v>
      </c>
      <c r="BB39" s="55">
        <v>10.911621579128385</v>
      </c>
      <c r="BC39" s="56">
        <v>5.2344778569543413</v>
      </c>
      <c r="BD39" s="100" t="s">
        <v>21</v>
      </c>
      <c r="BE39" s="89"/>
      <c r="BF39" s="55">
        <v>2.637</v>
      </c>
      <c r="BG39" s="55">
        <v>2.5090000000000003</v>
      </c>
    </row>
    <row r="40" spans="1:59" s="2" customFormat="1" ht="15">
      <c r="A40" s="108" t="s">
        <v>82</v>
      </c>
      <c r="B40" s="85" t="s">
        <v>83</v>
      </c>
      <c r="C40" s="14">
        <v>0.31169234969999998</v>
      </c>
      <c r="D40" s="15"/>
      <c r="E40" s="109">
        <v>0.30238609630000002</v>
      </c>
      <c r="F40" s="109">
        <v>0.29908448630000001</v>
      </c>
      <c r="G40" s="11">
        <v>4.9150776389211757</v>
      </c>
      <c r="H40" s="15"/>
      <c r="I40" s="110">
        <v>4.7199062614918192</v>
      </c>
      <c r="J40" s="56">
        <v>4.6280859620449606</v>
      </c>
      <c r="K40" s="112">
        <v>3.2277776456359577</v>
      </c>
      <c r="L40" s="110">
        <v>8.3078659281567191</v>
      </c>
      <c r="M40" s="110">
        <v>21.813546546856198</v>
      </c>
      <c r="N40" s="110">
        <v>60.792310349500923</v>
      </c>
      <c r="O40" s="110">
        <v>38.449517676653741</v>
      </c>
      <c r="P40" s="110">
        <v>24.064072168790222</v>
      </c>
      <c r="Q40" s="16">
        <v>9.3637431465114798</v>
      </c>
      <c r="R40" s="15"/>
      <c r="S40" s="110">
        <v>10.392356449089899</v>
      </c>
      <c r="T40" s="111">
        <v>9.2374238676702092</v>
      </c>
      <c r="U40" s="112">
        <v>12.0185747548728</v>
      </c>
      <c r="V40" s="110">
        <v>7.0319860653713402</v>
      </c>
      <c r="W40" s="110">
        <v>6.5759719263612233</v>
      </c>
      <c r="X40" s="110">
        <v>16.502720241261258</v>
      </c>
      <c r="Y40" s="119">
        <v>6.55</v>
      </c>
      <c r="Z40" s="18">
        <v>8.7534068714556508</v>
      </c>
      <c r="AA40" s="15"/>
      <c r="AB40" s="55">
        <v>8.5088993933216699</v>
      </c>
      <c r="AC40" s="55">
        <v>7.75040552499103</v>
      </c>
      <c r="AD40" s="1"/>
      <c r="AE40" s="108" t="s">
        <v>142</v>
      </c>
      <c r="AF40" s="51" t="s">
        <v>85</v>
      </c>
      <c r="AG40" s="14">
        <v>0.31169234969999998</v>
      </c>
      <c r="AH40" s="15"/>
      <c r="AI40" s="109">
        <v>0.30238609630000002</v>
      </c>
      <c r="AJ40" s="109">
        <v>0.29908448630000001</v>
      </c>
      <c r="AK40" s="11">
        <v>4.9150776389211757</v>
      </c>
      <c r="AL40" s="15"/>
      <c r="AM40" s="110">
        <v>4.7199062614918192</v>
      </c>
      <c r="AN40" s="56">
        <v>4.6280859620449606</v>
      </c>
      <c r="AO40" s="112">
        <v>3.2277776456359577</v>
      </c>
      <c r="AP40" s="110">
        <v>8.3078659281567191</v>
      </c>
      <c r="AQ40" s="110">
        <v>21.813546546856198</v>
      </c>
      <c r="AR40" s="110">
        <v>60.792310349500923</v>
      </c>
      <c r="AS40" s="110">
        <v>38.449517676653741</v>
      </c>
      <c r="AT40" s="110">
        <v>24.064072168790222</v>
      </c>
      <c r="AU40" s="16">
        <v>9.3637431465114798</v>
      </c>
      <c r="AV40" s="15"/>
      <c r="AW40" s="110">
        <v>10.392356449089899</v>
      </c>
      <c r="AX40" s="111">
        <v>9.2374238676702092</v>
      </c>
      <c r="AY40" s="112">
        <v>12.0185747548728</v>
      </c>
      <c r="AZ40" s="110">
        <v>7.0319860653713402</v>
      </c>
      <c r="BA40" s="110">
        <v>6.5759719263612233</v>
      </c>
      <c r="BB40" s="110">
        <v>16.502720241261258</v>
      </c>
      <c r="BC40" s="119">
        <v>6.55</v>
      </c>
      <c r="BD40" s="18">
        <v>8.7534068714556508</v>
      </c>
      <c r="BE40" s="15"/>
      <c r="BF40" s="55">
        <v>8.5088993933216699</v>
      </c>
      <c r="BG40" s="55">
        <v>7.75040552499103</v>
      </c>
    </row>
    <row r="41" spans="1:59" s="2" customFormat="1">
      <c r="A41" s="85" t="s">
        <v>84</v>
      </c>
      <c r="B41" s="85" t="s">
        <v>85</v>
      </c>
      <c r="C41" s="14">
        <v>0.40899999999999997</v>
      </c>
      <c r="D41" s="15" t="s">
        <v>20</v>
      </c>
      <c r="E41" s="98">
        <v>0.39800000000000002</v>
      </c>
      <c r="F41" s="120">
        <v>0.40400000000000003</v>
      </c>
      <c r="G41" s="11">
        <v>7.7538436326128801</v>
      </c>
      <c r="H41" s="12" t="s">
        <v>20</v>
      </c>
      <c r="I41" s="12">
        <v>7.748043375766148</v>
      </c>
      <c r="J41" s="13">
        <v>7.7524680953527572</v>
      </c>
      <c r="K41" s="89">
        <v>2.3096855113539689</v>
      </c>
      <c r="L41" s="89">
        <v>6.0569083952765927</v>
      </c>
      <c r="M41" s="89">
        <v>16.559633250526254</v>
      </c>
      <c r="N41" s="89">
        <v>68.450502919314147</v>
      </c>
      <c r="O41" s="89">
        <v>46.95598909085605</v>
      </c>
      <c r="P41" s="89">
        <v>31.584499681573565</v>
      </c>
      <c r="Q41" s="16">
        <v>16.981818181818181</v>
      </c>
      <c r="R41" s="12" t="s">
        <v>20</v>
      </c>
      <c r="S41" s="89">
        <v>17.339951322115478</v>
      </c>
      <c r="T41" s="102">
        <v>17.157018070520429</v>
      </c>
      <c r="U41" s="104">
        <v>25.275296867137122</v>
      </c>
      <c r="V41" s="89">
        <v>15.546894624896751</v>
      </c>
      <c r="W41" s="89">
        <v>13.001126268828827</v>
      </c>
      <c r="X41" s="12">
        <v>16.951328842093609</v>
      </c>
      <c r="Y41" s="13">
        <v>15.484109659064529</v>
      </c>
      <c r="Z41" s="100" t="s">
        <v>21</v>
      </c>
      <c r="AA41" s="89"/>
      <c r="AB41" s="89">
        <v>6.8380676906322631</v>
      </c>
      <c r="AC41" s="89">
        <v>5.2162863138341944</v>
      </c>
      <c r="AD41" s="1"/>
      <c r="AE41" s="85" t="s">
        <v>143</v>
      </c>
      <c r="AF41" s="51" t="s">
        <v>87</v>
      </c>
      <c r="AG41" s="14">
        <v>0.40899999999999997</v>
      </c>
      <c r="AH41" s="15" t="s">
        <v>20</v>
      </c>
      <c r="AI41" s="98">
        <v>0.39800000000000002</v>
      </c>
      <c r="AJ41" s="120">
        <v>0.40400000000000003</v>
      </c>
      <c r="AK41" s="11">
        <v>7.7538436326128801</v>
      </c>
      <c r="AL41" s="12" t="s">
        <v>20</v>
      </c>
      <c r="AM41" s="12">
        <v>7.748043375766148</v>
      </c>
      <c r="AN41" s="13">
        <v>7.7524680953527572</v>
      </c>
      <c r="AO41" s="89">
        <v>2.3096855113539689</v>
      </c>
      <c r="AP41" s="89">
        <v>6.0569083952765927</v>
      </c>
      <c r="AQ41" s="89">
        <v>16.559633250526254</v>
      </c>
      <c r="AR41" s="89">
        <v>68.450502919314147</v>
      </c>
      <c r="AS41" s="89">
        <v>46.95598909085605</v>
      </c>
      <c r="AT41" s="89">
        <v>31.584499681573565</v>
      </c>
      <c r="AU41" s="16">
        <v>16.981818181818181</v>
      </c>
      <c r="AV41" s="12" t="s">
        <v>20</v>
      </c>
      <c r="AW41" s="89">
        <v>17.339951322115478</v>
      </c>
      <c r="AX41" s="102">
        <v>17.157018070520429</v>
      </c>
      <c r="AY41" s="104">
        <v>25.275296867137122</v>
      </c>
      <c r="AZ41" s="89">
        <v>15.546894624896751</v>
      </c>
      <c r="BA41" s="89">
        <v>13.001126268828827</v>
      </c>
      <c r="BB41" s="12">
        <v>16.951328842093609</v>
      </c>
      <c r="BC41" s="13">
        <v>15.484109659064529</v>
      </c>
      <c r="BD41" s="100" t="s">
        <v>21</v>
      </c>
      <c r="BE41" s="89"/>
      <c r="BF41" s="89">
        <v>6.8380676906322631</v>
      </c>
      <c r="BG41" s="89">
        <v>5.2162863138341944</v>
      </c>
    </row>
    <row r="42" spans="1:59" s="2" customFormat="1">
      <c r="A42" s="118" t="s">
        <v>86</v>
      </c>
      <c r="B42" s="85" t="s">
        <v>87</v>
      </c>
      <c r="C42" s="103">
        <v>0.37269709070000001</v>
      </c>
      <c r="D42" s="98"/>
      <c r="E42" s="109">
        <v>0.35699999999999998</v>
      </c>
      <c r="F42" s="117">
        <v>0.36562760970082309</v>
      </c>
      <c r="G42" s="11">
        <v>6.613638372148686</v>
      </c>
      <c r="H42" s="12"/>
      <c r="I42" s="55">
        <v>6.1827970610590324</v>
      </c>
      <c r="J42" s="56">
        <v>6.4857346626809953</v>
      </c>
      <c r="K42" s="110">
        <v>2.2985357891739118</v>
      </c>
      <c r="L42" s="110">
        <v>6.7027582058274247</v>
      </c>
      <c r="M42" s="110">
        <v>18.579484972631299</v>
      </c>
      <c r="N42" s="110">
        <v>65.341205678573431</v>
      </c>
      <c r="O42" s="110">
        <v>43.472311231104413</v>
      </c>
      <c r="P42" s="110">
        <v>28.86078329318844</v>
      </c>
      <c r="Q42" s="99">
        <v>12.772660135512167</v>
      </c>
      <c r="R42" s="89"/>
      <c r="S42" s="110">
        <v>11.9</v>
      </c>
      <c r="T42" s="111">
        <v>11.696699294737147</v>
      </c>
      <c r="U42" s="60">
        <v>12.375951959445018</v>
      </c>
      <c r="V42" s="61">
        <v>8.5521808188190143</v>
      </c>
      <c r="W42" s="61">
        <v>10.986614689524881</v>
      </c>
      <c r="X42" s="61">
        <v>14.925838452595009</v>
      </c>
      <c r="Y42" s="62">
        <v>6.9627619963355869</v>
      </c>
      <c r="Z42" s="100">
        <v>11.827429918991465</v>
      </c>
      <c r="AA42" s="89"/>
      <c r="AB42" s="110">
        <v>9.6</v>
      </c>
      <c r="AC42" s="110">
        <v>9.952123933990773</v>
      </c>
      <c r="AD42" s="1"/>
      <c r="AE42" s="118" t="s">
        <v>144</v>
      </c>
      <c r="AF42" s="65" t="s">
        <v>89</v>
      </c>
      <c r="AG42" s="103">
        <v>0.37269709070000001</v>
      </c>
      <c r="AH42" s="98"/>
      <c r="AI42" s="109">
        <v>0.35699999999999998</v>
      </c>
      <c r="AJ42" s="117">
        <v>0.36562760970082309</v>
      </c>
      <c r="AK42" s="11">
        <v>6.613638372148686</v>
      </c>
      <c r="AL42" s="12"/>
      <c r="AM42" s="55">
        <v>6.1827970610590324</v>
      </c>
      <c r="AN42" s="56">
        <v>6.4857346626809953</v>
      </c>
      <c r="AO42" s="110">
        <v>2.2985357891739118</v>
      </c>
      <c r="AP42" s="110">
        <v>6.7027582058274247</v>
      </c>
      <c r="AQ42" s="110">
        <v>18.579484972631299</v>
      </c>
      <c r="AR42" s="110">
        <v>65.341205678573431</v>
      </c>
      <c r="AS42" s="110">
        <v>43.472311231104413</v>
      </c>
      <c r="AT42" s="110">
        <v>28.86078329318844</v>
      </c>
      <c r="AU42" s="99">
        <v>12.772660135512167</v>
      </c>
      <c r="AV42" s="89"/>
      <c r="AW42" s="110">
        <v>11.9</v>
      </c>
      <c r="AX42" s="111">
        <v>11.696699294737147</v>
      </c>
      <c r="AY42" s="60">
        <v>12.375951959445018</v>
      </c>
      <c r="AZ42" s="61">
        <v>8.5521808188190143</v>
      </c>
      <c r="BA42" s="61">
        <v>10.986614689524881</v>
      </c>
      <c r="BB42" s="61">
        <v>14.925838452595009</v>
      </c>
      <c r="BC42" s="62">
        <v>6.9627619963355869</v>
      </c>
      <c r="BD42" s="100">
        <v>11.827429918991465</v>
      </c>
      <c r="BE42" s="89"/>
      <c r="BF42" s="110">
        <v>9.6</v>
      </c>
      <c r="BG42" s="110">
        <v>9.952123933990773</v>
      </c>
    </row>
    <row r="43" spans="1:59" s="2" customFormat="1">
      <c r="A43" s="121" t="s">
        <v>88</v>
      </c>
      <c r="B43" s="121" t="s">
        <v>89</v>
      </c>
      <c r="C43" s="20">
        <v>0.37444853419099111</v>
      </c>
      <c r="D43" s="21" t="s">
        <v>20</v>
      </c>
      <c r="E43" s="122">
        <v>0.39123223000000001</v>
      </c>
      <c r="F43" s="123">
        <v>0.38990000000000002</v>
      </c>
      <c r="G43" s="22">
        <v>7.8951085702787935</v>
      </c>
      <c r="H43" s="23" t="s">
        <v>20</v>
      </c>
      <c r="I43" s="23">
        <v>8.5085622547270781</v>
      </c>
      <c r="J43" s="13">
        <v>8.3869726888062566</v>
      </c>
      <c r="K43" s="104">
        <v>1.63354767932872</v>
      </c>
      <c r="L43" s="89">
        <v>5.3031934304501265</v>
      </c>
      <c r="M43" s="89">
        <v>16.225999406147508</v>
      </c>
      <c r="N43" s="89">
        <v>67.590386842767344</v>
      </c>
      <c r="O43" s="89">
        <v>44.477738464641973</v>
      </c>
      <c r="P43" s="89">
        <v>28.536652258566097</v>
      </c>
      <c r="Q43" s="24">
        <v>17.410994076894649</v>
      </c>
      <c r="R43" s="23" t="s">
        <v>20</v>
      </c>
      <c r="S43" s="124">
        <v>17.797599999999999</v>
      </c>
      <c r="T43" s="125">
        <v>17.84</v>
      </c>
      <c r="U43" s="126">
        <v>21.16</v>
      </c>
      <c r="V43" s="124">
        <v>18.47</v>
      </c>
      <c r="W43" s="124">
        <v>14.77747929905642</v>
      </c>
      <c r="X43" s="124">
        <v>23.078418534718427</v>
      </c>
      <c r="Y43" s="125">
        <v>11.891719864764134</v>
      </c>
      <c r="Z43" s="127" t="s">
        <v>21</v>
      </c>
      <c r="AA43" s="124"/>
      <c r="AB43" s="124">
        <v>16.5717</v>
      </c>
      <c r="AC43" s="124">
        <v>16.350000000000001</v>
      </c>
      <c r="AD43" s="1"/>
      <c r="AE43" s="121" t="s">
        <v>145</v>
      </c>
      <c r="AF43" s="65"/>
      <c r="AG43" s="20">
        <v>0.37444853419099111</v>
      </c>
      <c r="AH43" s="21" t="s">
        <v>20</v>
      </c>
      <c r="AI43" s="122">
        <v>0.39123223000000001</v>
      </c>
      <c r="AJ43" s="123">
        <v>0.38990000000000002</v>
      </c>
      <c r="AK43" s="22">
        <v>7.8951085702787935</v>
      </c>
      <c r="AL43" s="23" t="s">
        <v>20</v>
      </c>
      <c r="AM43" s="23">
        <v>8.5085622547270781</v>
      </c>
      <c r="AN43" s="13">
        <v>8.3869726888062566</v>
      </c>
      <c r="AO43" s="104">
        <v>1.63354767932872</v>
      </c>
      <c r="AP43" s="89">
        <v>5.3031934304501265</v>
      </c>
      <c r="AQ43" s="89">
        <v>16.225999406147508</v>
      </c>
      <c r="AR43" s="89">
        <v>67.590386842767344</v>
      </c>
      <c r="AS43" s="89">
        <v>44.477738464641973</v>
      </c>
      <c r="AT43" s="89">
        <v>28.536652258566097</v>
      </c>
      <c r="AU43" s="24">
        <v>17.410994076894649</v>
      </c>
      <c r="AV43" s="23" t="s">
        <v>20</v>
      </c>
      <c r="AW43" s="124">
        <v>17.797599999999999</v>
      </c>
      <c r="AX43" s="125">
        <v>17.84</v>
      </c>
      <c r="AY43" s="126">
        <v>21.16</v>
      </c>
      <c r="AZ43" s="124">
        <v>18.47</v>
      </c>
      <c r="BA43" s="124">
        <v>14.77747929905642</v>
      </c>
      <c r="BB43" s="124">
        <v>23.078418534718427</v>
      </c>
      <c r="BC43" s="125">
        <v>11.891719864764134</v>
      </c>
      <c r="BD43" s="127" t="s">
        <v>21</v>
      </c>
      <c r="BE43" s="124"/>
      <c r="BF43" s="124">
        <v>16.5717</v>
      </c>
      <c r="BG43" s="124">
        <v>16.350000000000001</v>
      </c>
    </row>
    <row r="44" spans="1:59" s="2" customFormat="1">
      <c r="A44" s="128" t="s">
        <v>90</v>
      </c>
      <c r="B44" s="121"/>
      <c r="C44" s="129">
        <f>AVERAGE(C7:C14,C16:C25,C27:C28,C30:C43)</f>
        <v>0.31738932961315997</v>
      </c>
      <c r="D44" s="35" t="s">
        <v>20</v>
      </c>
      <c r="E44" s="130">
        <f>AVERAGE(E7:E14,E16:E25,E27:E28,E30:E43)</f>
        <v>0.31520009604805765</v>
      </c>
      <c r="F44" s="131">
        <f>AVERAGE(F7:F14,F16:F25,F27:F28,F30:F43)</f>
        <v>0.31455976607349756</v>
      </c>
      <c r="G44" s="126">
        <f>AVERAGE(G7:G14,G16:G25,G27:G28,G30:G43)</f>
        <v>5.4541500314037563</v>
      </c>
      <c r="H44" s="34" t="s">
        <v>20</v>
      </c>
      <c r="I44" s="132">
        <f>AVERAGE(I7:I14,I16:I25,I27:I28,I30:I43)</f>
        <v>5.4201363362642194</v>
      </c>
      <c r="J44" s="133">
        <f>AVERAGE(J7:J14,J16:J25,J27:J28,J30:J43)</f>
        <v>5.3813150097669515</v>
      </c>
      <c r="K44" s="134">
        <f>AVERAGE(K7:K43)</f>
        <v>2.9178197611958665</v>
      </c>
      <c r="L44" s="134">
        <f t="shared" ref="L44:P44" si="0">AVERAGE(L7:L43)</f>
        <v>7.6877984309980336</v>
      </c>
      <c r="M44" s="134">
        <f t="shared" si="0"/>
        <v>20.584104658839024</v>
      </c>
      <c r="N44" s="134">
        <f t="shared" si="0"/>
        <v>62.142756992218516</v>
      </c>
      <c r="O44" s="134">
        <f t="shared" si="0"/>
        <v>39.375802002301064</v>
      </c>
      <c r="P44" s="134">
        <f t="shared" si="0"/>
        <v>24.585031018678901</v>
      </c>
      <c r="Q44" s="126">
        <f>AVERAGE(Q7:Q14,Q16:Q25,Q27:Q28,Q30:Q43)</f>
        <v>11.308221012704866</v>
      </c>
      <c r="R44" s="34" t="s">
        <v>20</v>
      </c>
      <c r="S44" s="132">
        <f>AVERAGE(S7:S14,S16:S25,S27:S28,S30:S43)</f>
        <v>11.520507991593275</v>
      </c>
      <c r="T44" s="133">
        <f>AVERAGE(T7:T14,T16:T25,T27:T28,T30:T43)</f>
        <v>11.275891554230453</v>
      </c>
      <c r="U44" s="134">
        <f>AVERAGE(U7:U43)</f>
        <v>12.766423663912343</v>
      </c>
      <c r="V44" s="134">
        <f>AVERAGE(V7:V43)</f>
        <v>13.101672207592811</v>
      </c>
      <c r="W44" s="134">
        <f>AVERAGE(W7:W43)</f>
        <v>10.028467482151774</v>
      </c>
      <c r="X44" s="134">
        <f>AVERAGE(X7:X43)</f>
        <v>14.130172311594929</v>
      </c>
      <c r="Y44" s="134">
        <f>AVERAGE(Y7:Y43)</f>
        <v>8.0099350213864007</v>
      </c>
      <c r="Z44" s="135">
        <f>AVERAGE(Z8:Z14,Z16,Z18:Z22,Z24,Z27:Z28,Z30:Z38,Z40,Z42)</f>
        <v>7.9200851245246859</v>
      </c>
      <c r="AA44" s="34" t="s">
        <v>20</v>
      </c>
      <c r="AB44" s="134">
        <f>AVERAGE(AB8:AB14,AB16,AB18:AB22,AB24,AB27:AB28,AB30:AB38,AB40,AB42)</f>
        <v>8.2025247610161482</v>
      </c>
      <c r="AC44" s="133">
        <f>AVERAGE(AC8:AC14,AC16,AC18:AC22,AC24,AC27:AC28,AC30:AC38,AC40,AC42)</f>
        <v>7.4267754115354974</v>
      </c>
      <c r="AD44" s="19"/>
      <c r="AE44" s="82" t="s">
        <v>146</v>
      </c>
      <c r="AF44" s="51"/>
      <c r="AG44" s="129">
        <f>AVERAGE(AG7:AG14,AG16:AG25,AG27:AG28,AG30:AG43)</f>
        <v>0.31738932961315997</v>
      </c>
      <c r="AH44" s="35" t="s">
        <v>20</v>
      </c>
      <c r="AI44" s="130">
        <f>AVERAGE(AI7:AI14,AI16:AI25,AI27:AI28,AI30:AI43)</f>
        <v>0.31520009604805765</v>
      </c>
      <c r="AJ44" s="131">
        <f>AVERAGE(AJ7:AJ14,AJ16:AJ25,AJ27:AJ28,AJ30:AJ43)</f>
        <v>0.31455976607349756</v>
      </c>
      <c r="AK44" s="126">
        <f>AVERAGE(AK7:AK14,AK16:AK25,AK27:AK28,AK30:AK43)</f>
        <v>5.4541500314037563</v>
      </c>
      <c r="AL44" s="34" t="s">
        <v>20</v>
      </c>
      <c r="AM44" s="132">
        <f>AVERAGE(AM7:AM14,AM16:AM25,AM27:AM28,AM30:AM43)</f>
        <v>5.4201363362642194</v>
      </c>
      <c r="AN44" s="133">
        <f>AVERAGE(AN7:AN14,AN16:AN25,AN27:AN28,AN30:AN43)</f>
        <v>5.3813150097669515</v>
      </c>
      <c r="AO44" s="134">
        <f>AVERAGE(AO7:AO43)</f>
        <v>2.9178197611958665</v>
      </c>
      <c r="AP44" s="134">
        <f t="shared" ref="AP44:AT44" si="1">AVERAGE(AP7:AP43)</f>
        <v>7.6877984309980336</v>
      </c>
      <c r="AQ44" s="134">
        <f t="shared" si="1"/>
        <v>20.584104658839024</v>
      </c>
      <c r="AR44" s="134">
        <f t="shared" si="1"/>
        <v>62.142756992218516</v>
      </c>
      <c r="AS44" s="134">
        <f t="shared" si="1"/>
        <v>39.375802002301064</v>
      </c>
      <c r="AT44" s="134">
        <f t="shared" si="1"/>
        <v>24.585031018678901</v>
      </c>
      <c r="AU44" s="126">
        <f>AVERAGE(AU7:AU14,AU16:AU25,AU27:AU28,AU30:AU43)</f>
        <v>11.308221012704866</v>
      </c>
      <c r="AV44" s="34" t="s">
        <v>20</v>
      </c>
      <c r="AW44" s="132">
        <f>AVERAGE(AW7:AW14,AW16:AW25,AW27:AW28,AW30:AW43)</f>
        <v>11.520507991593275</v>
      </c>
      <c r="AX44" s="133">
        <f>AVERAGE(AX7:AX14,AX16:AX25,AX27:AX28,AX30:AX43)</f>
        <v>11.275891554230453</v>
      </c>
      <c r="AY44" s="134">
        <f>AVERAGE(AY7:AY43)</f>
        <v>12.766423663912343</v>
      </c>
      <c r="AZ44" s="134">
        <f>AVERAGE(AZ7:AZ43)</f>
        <v>13.101672207592811</v>
      </c>
      <c r="BA44" s="134">
        <f>AVERAGE(BA7:BA43)</f>
        <v>10.028467482151774</v>
      </c>
      <c r="BB44" s="134">
        <f>AVERAGE(BB7:BB43)</f>
        <v>14.130172311594929</v>
      </c>
      <c r="BC44" s="134">
        <f>AVERAGE(BC7:BC43)</f>
        <v>8.0099350213864007</v>
      </c>
      <c r="BD44" s="135">
        <f>AVERAGE(BD8:BD14,BD16,BD18:BD22,BD24,BD27:BD28,BD30:BD38,BD40,BD42)</f>
        <v>7.9200851245246859</v>
      </c>
      <c r="BE44" s="34" t="s">
        <v>20</v>
      </c>
      <c r="BF44" s="134">
        <f>AVERAGE(BF8:BF14,BF16,BF18:BF22,BF24,BF27:BF28,BF30:BF38,BF40,BF42)</f>
        <v>8.2025247610161482</v>
      </c>
      <c r="BG44" s="133">
        <f>AVERAGE(BG8:BG14,BG16,BG18:BG22,BG24,BG27:BG28,BG30:BG38,BG40,BG42)</f>
        <v>7.4267754115354974</v>
      </c>
    </row>
    <row r="45" spans="1:59" s="2" customFormat="1">
      <c r="A45" s="136" t="s">
        <v>161</v>
      </c>
      <c r="B45" s="51"/>
      <c r="C45" s="59">
        <v>0.36267138274920874</v>
      </c>
      <c r="D45" s="53"/>
      <c r="E45" s="53">
        <v>0.40172424310230781</v>
      </c>
      <c r="F45" s="53">
        <v>0.39529073897689587</v>
      </c>
      <c r="G45" s="64">
        <v>6.8523190240517797</v>
      </c>
      <c r="H45" s="52"/>
      <c r="I45" s="52">
        <v>8.2662457712373882</v>
      </c>
      <c r="J45" s="52">
        <v>7.6917716977175878</v>
      </c>
      <c r="K45" s="71">
        <v>2.1901999637928427</v>
      </c>
      <c r="L45" s="68">
        <v>5.939922957903736</v>
      </c>
      <c r="M45" s="68">
        <v>16.865143296016186</v>
      </c>
      <c r="N45" s="68">
        <v>67.487804182940224</v>
      </c>
      <c r="O45" s="68">
        <v>45.688531294226905</v>
      </c>
      <c r="P45" s="68">
        <v>30.907439033138147</v>
      </c>
      <c r="Q45" s="54">
        <v>16.620570488420668</v>
      </c>
      <c r="R45" s="52"/>
      <c r="S45" s="52">
        <v>16.92532715479517</v>
      </c>
      <c r="T45" s="63">
        <v>16.248891442032892</v>
      </c>
      <c r="U45" s="71">
        <v>20.217867953937461</v>
      </c>
      <c r="V45" s="68">
        <v>17.046008910756431</v>
      </c>
      <c r="W45" s="68">
        <v>12.417633054095063</v>
      </c>
      <c r="X45" s="68">
        <v>23.296182731391564</v>
      </c>
      <c r="Y45" s="72">
        <v>11.644808713431958</v>
      </c>
      <c r="Z45" s="69">
        <v>7.7615119103413805</v>
      </c>
      <c r="AA45" s="69"/>
      <c r="AB45" s="69">
        <v>5.4382035830325064</v>
      </c>
      <c r="AC45" s="69">
        <v>4.028965598530192</v>
      </c>
      <c r="AD45" s="19"/>
      <c r="AE45" s="136" t="s">
        <v>164</v>
      </c>
      <c r="AF45" s="51"/>
      <c r="AG45" s="59">
        <v>0.36267138274920874</v>
      </c>
      <c r="AH45" s="53"/>
      <c r="AI45" s="53">
        <v>0.40172424310230781</v>
      </c>
      <c r="AJ45" s="53">
        <v>0.39529073897689587</v>
      </c>
      <c r="AK45" s="64">
        <v>6.8523190240517797</v>
      </c>
      <c r="AL45" s="52"/>
      <c r="AM45" s="52">
        <v>8.2662457712373882</v>
      </c>
      <c r="AN45" s="52">
        <v>7.6917716977175878</v>
      </c>
      <c r="AO45" s="71">
        <v>2.1901999637928427</v>
      </c>
      <c r="AP45" s="68">
        <v>5.939922957903736</v>
      </c>
      <c r="AQ45" s="68">
        <v>16.865143296016186</v>
      </c>
      <c r="AR45" s="68">
        <v>67.487804182940224</v>
      </c>
      <c r="AS45" s="68">
        <v>45.688531294226905</v>
      </c>
      <c r="AT45" s="68">
        <v>30.907439033138147</v>
      </c>
      <c r="AU45" s="54">
        <v>16.620570488420668</v>
      </c>
      <c r="AV45" s="52"/>
      <c r="AW45" s="52">
        <v>16.92532715479517</v>
      </c>
      <c r="AX45" s="63">
        <v>16.248891442032892</v>
      </c>
      <c r="AY45" s="71">
        <v>20.217867953937461</v>
      </c>
      <c r="AZ45" s="68">
        <v>17.046008910756431</v>
      </c>
      <c r="BA45" s="68">
        <v>12.417633054095063</v>
      </c>
      <c r="BB45" s="68">
        <v>23.296182731391564</v>
      </c>
      <c r="BC45" s="72">
        <v>11.644808713431958</v>
      </c>
      <c r="BD45" s="69">
        <v>7.7615119103413805</v>
      </c>
      <c r="BE45" s="69"/>
      <c r="BF45" s="69">
        <v>5.4382035830325064</v>
      </c>
      <c r="BG45" s="69">
        <v>4.028965598530192</v>
      </c>
    </row>
    <row r="46" spans="1:59" s="2" customFormat="1">
      <c r="A46" s="51" t="s">
        <v>91</v>
      </c>
      <c r="B46" s="51"/>
      <c r="C46" s="70" t="s">
        <v>21</v>
      </c>
      <c r="D46" s="53"/>
      <c r="E46" s="53" t="s">
        <v>21</v>
      </c>
      <c r="F46" s="53">
        <v>0.51426159999999999</v>
      </c>
      <c r="G46" s="64" t="s">
        <v>21</v>
      </c>
      <c r="H46" s="52"/>
      <c r="I46" s="52" t="s">
        <v>21</v>
      </c>
      <c r="J46" s="52">
        <v>28.257543592266515</v>
      </c>
      <c r="K46" s="71">
        <v>0.34285302266886886</v>
      </c>
      <c r="L46" s="68">
        <v>1.8937374794150146</v>
      </c>
      <c r="M46" s="68">
        <v>9.3648286513883008</v>
      </c>
      <c r="N46" s="68">
        <v>76.494287884556485</v>
      </c>
      <c r="O46" s="68">
        <v>53.512369376878674</v>
      </c>
      <c r="P46" s="68">
        <v>36.172341709991251</v>
      </c>
      <c r="Q46" s="64" t="s">
        <v>21</v>
      </c>
      <c r="R46" s="52"/>
      <c r="S46" s="52" t="s">
        <v>21</v>
      </c>
      <c r="T46" s="63">
        <v>28.829450000000001</v>
      </c>
      <c r="U46" s="71">
        <v>33.116750000000003</v>
      </c>
      <c r="V46" s="68">
        <v>22.174440000000001</v>
      </c>
      <c r="W46" s="68">
        <v>26.589653521959296</v>
      </c>
      <c r="X46" s="68">
        <v>39.011235200779495</v>
      </c>
      <c r="Y46" s="72">
        <v>25.614040443374275</v>
      </c>
      <c r="Z46" s="69" t="s">
        <v>21</v>
      </c>
      <c r="AA46" s="69"/>
      <c r="AB46" s="69" t="s">
        <v>21</v>
      </c>
      <c r="AC46" s="69" t="s">
        <v>21</v>
      </c>
      <c r="AD46" s="19"/>
      <c r="AE46" s="51" t="s">
        <v>147</v>
      </c>
      <c r="AF46" s="51"/>
      <c r="AG46" s="70" t="s">
        <v>21</v>
      </c>
      <c r="AH46" s="53"/>
      <c r="AI46" s="53" t="s">
        <v>21</v>
      </c>
      <c r="AJ46" s="53">
        <v>0.51426159999999999</v>
      </c>
      <c r="AK46" s="64" t="s">
        <v>21</v>
      </c>
      <c r="AL46" s="52"/>
      <c r="AM46" s="52" t="s">
        <v>21</v>
      </c>
      <c r="AN46" s="52">
        <v>28.257543592266515</v>
      </c>
      <c r="AO46" s="71">
        <v>0.34285302266886886</v>
      </c>
      <c r="AP46" s="68">
        <v>1.8937374794150146</v>
      </c>
      <c r="AQ46" s="68">
        <v>9.3648286513883008</v>
      </c>
      <c r="AR46" s="68">
        <v>76.494287884556485</v>
      </c>
      <c r="AS46" s="68">
        <v>53.512369376878674</v>
      </c>
      <c r="AT46" s="68">
        <v>36.172341709991251</v>
      </c>
      <c r="AU46" s="64" t="s">
        <v>21</v>
      </c>
      <c r="AV46" s="52"/>
      <c r="AW46" s="52" t="s">
        <v>21</v>
      </c>
      <c r="AX46" s="63">
        <v>28.829450000000001</v>
      </c>
      <c r="AY46" s="71">
        <v>33.116750000000003</v>
      </c>
      <c r="AZ46" s="68">
        <v>22.174440000000001</v>
      </c>
      <c r="BA46" s="68">
        <v>26.589653521959296</v>
      </c>
      <c r="BB46" s="68">
        <v>39.011235200779495</v>
      </c>
      <c r="BC46" s="72">
        <v>25.614040443374275</v>
      </c>
      <c r="BD46" s="69" t="s">
        <v>21</v>
      </c>
      <c r="BE46" s="69"/>
      <c r="BF46" s="69" t="s">
        <v>21</v>
      </c>
      <c r="BG46" s="69" t="s">
        <v>21</v>
      </c>
    </row>
    <row r="47" spans="1:59" s="2" customFormat="1">
      <c r="A47" s="29" t="s">
        <v>92</v>
      </c>
      <c r="B47" s="51"/>
      <c r="C47" s="59" t="s">
        <v>21</v>
      </c>
      <c r="D47" s="53"/>
      <c r="E47" s="53">
        <v>0.47897549</v>
      </c>
      <c r="F47" s="53">
        <v>0.47836865000000001</v>
      </c>
      <c r="G47" s="64" t="s">
        <v>21</v>
      </c>
      <c r="H47" s="52"/>
      <c r="I47" s="52">
        <v>13.197811602888326</v>
      </c>
      <c r="J47" s="52">
        <v>12.671071575978756</v>
      </c>
      <c r="K47" s="71">
        <v>1.4304722173974549</v>
      </c>
      <c r="L47" s="68">
        <v>4.1881877286121334</v>
      </c>
      <c r="M47" s="68">
        <v>12.630655772309</v>
      </c>
      <c r="N47" s="68">
        <v>74.244066884736597</v>
      </c>
      <c r="O47" s="68">
        <v>53.068826482880226</v>
      </c>
      <c r="P47" s="68">
        <v>35.70734447998101</v>
      </c>
      <c r="Q47" s="64" t="s">
        <v>21</v>
      </c>
      <c r="R47" s="52"/>
      <c r="S47" s="52">
        <v>20.888239328658905</v>
      </c>
      <c r="T47" s="63">
        <v>19.903039009909961</v>
      </c>
      <c r="U47" s="71">
        <v>26.828581990322537</v>
      </c>
      <c r="V47" s="68">
        <v>16.606957768885895</v>
      </c>
      <c r="W47" s="68">
        <v>16.386257985738446</v>
      </c>
      <c r="X47" s="68">
        <v>24.777779912764473</v>
      </c>
      <c r="Y47" s="72">
        <v>14.993289605923573</v>
      </c>
      <c r="Z47" s="69" t="s">
        <v>21</v>
      </c>
      <c r="AA47" s="69"/>
      <c r="AB47" s="69" t="s">
        <v>21</v>
      </c>
      <c r="AC47" s="69" t="s">
        <v>21</v>
      </c>
      <c r="AD47" s="19"/>
      <c r="AE47" s="29" t="s">
        <v>92</v>
      </c>
      <c r="AF47" s="51"/>
      <c r="AG47" s="59" t="s">
        <v>21</v>
      </c>
      <c r="AH47" s="53"/>
      <c r="AI47" s="53">
        <v>0.47897549</v>
      </c>
      <c r="AJ47" s="53">
        <v>0.47836865000000001</v>
      </c>
      <c r="AK47" s="64" t="s">
        <v>21</v>
      </c>
      <c r="AL47" s="52"/>
      <c r="AM47" s="52">
        <v>13.197811602888326</v>
      </c>
      <c r="AN47" s="52">
        <v>12.671071575978756</v>
      </c>
      <c r="AO47" s="71">
        <v>1.4304722173974549</v>
      </c>
      <c r="AP47" s="68">
        <v>4.1881877286121334</v>
      </c>
      <c r="AQ47" s="68">
        <v>12.630655772309</v>
      </c>
      <c r="AR47" s="68">
        <v>74.244066884736597</v>
      </c>
      <c r="AS47" s="68">
        <v>53.068826482880226</v>
      </c>
      <c r="AT47" s="68">
        <v>35.70734447998101</v>
      </c>
      <c r="AU47" s="64" t="s">
        <v>21</v>
      </c>
      <c r="AV47" s="52"/>
      <c r="AW47" s="52">
        <v>20.888239328658905</v>
      </c>
      <c r="AX47" s="63">
        <v>19.903039009909961</v>
      </c>
      <c r="AY47" s="71">
        <v>26.828581990322537</v>
      </c>
      <c r="AZ47" s="68">
        <v>16.606957768885895</v>
      </c>
      <c r="BA47" s="68">
        <v>16.386257985738446</v>
      </c>
      <c r="BB47" s="68">
        <v>24.777779912764473</v>
      </c>
      <c r="BC47" s="72">
        <v>14.993289605923573</v>
      </c>
      <c r="BD47" s="69" t="s">
        <v>21</v>
      </c>
      <c r="BE47" s="69"/>
      <c r="BF47" s="69" t="s">
        <v>21</v>
      </c>
      <c r="BG47" s="69" t="s">
        <v>21</v>
      </c>
    </row>
    <row r="48" spans="1:59" s="2" customFormat="1">
      <c r="A48" s="51" t="s">
        <v>93</v>
      </c>
      <c r="B48" s="51"/>
      <c r="C48" s="59">
        <v>0.48150317394525799</v>
      </c>
      <c r="D48" s="53"/>
      <c r="E48" s="53" t="s">
        <v>21</v>
      </c>
      <c r="F48" s="53">
        <v>0.49479147913761301</v>
      </c>
      <c r="G48" s="64">
        <v>12.543974676099227</v>
      </c>
      <c r="H48" s="52"/>
      <c r="I48" s="52" t="s">
        <v>21</v>
      </c>
      <c r="J48" s="52">
        <v>13.403769480671579</v>
      </c>
      <c r="K48" s="71">
        <v>1.3759192150287212</v>
      </c>
      <c r="L48" s="68">
        <v>4.0724767477630612</v>
      </c>
      <c r="M48" s="68">
        <v>12.32816413527345</v>
      </c>
      <c r="N48" s="68">
        <v>74.913308453165612</v>
      </c>
      <c r="O48" s="68">
        <v>54.58653954241116</v>
      </c>
      <c r="P48" s="68">
        <v>38.143475356043247</v>
      </c>
      <c r="Q48" s="54">
        <v>19.842907875017399</v>
      </c>
      <c r="R48" s="52"/>
      <c r="S48" s="52" t="s">
        <v>21</v>
      </c>
      <c r="T48" s="63">
        <v>19.67958794922</v>
      </c>
      <c r="U48" s="71">
        <v>23.645044607272002</v>
      </c>
      <c r="V48" s="68">
        <v>15.616611049569201</v>
      </c>
      <c r="W48" s="68">
        <v>17.663517489300027</v>
      </c>
      <c r="X48" s="68">
        <v>22.945502857702031</v>
      </c>
      <c r="Y48" s="72">
        <v>18.492527226624393</v>
      </c>
      <c r="Z48" s="69" t="s">
        <v>21</v>
      </c>
      <c r="AA48" s="69"/>
      <c r="AB48" s="69" t="s">
        <v>21</v>
      </c>
      <c r="AC48" s="69" t="s">
        <v>21</v>
      </c>
      <c r="AD48" s="19"/>
      <c r="AE48" s="51" t="s">
        <v>148</v>
      </c>
      <c r="AF48" s="51"/>
      <c r="AG48" s="59">
        <v>0.48150317394525799</v>
      </c>
      <c r="AH48" s="53"/>
      <c r="AI48" s="53" t="s">
        <v>21</v>
      </c>
      <c r="AJ48" s="53">
        <v>0.49479147913761301</v>
      </c>
      <c r="AK48" s="64">
        <v>12.543974676099227</v>
      </c>
      <c r="AL48" s="52"/>
      <c r="AM48" s="52" t="s">
        <v>21</v>
      </c>
      <c r="AN48" s="52">
        <v>13.403769480671579</v>
      </c>
      <c r="AO48" s="71">
        <v>1.3759192150287212</v>
      </c>
      <c r="AP48" s="68">
        <v>4.0724767477630612</v>
      </c>
      <c r="AQ48" s="68">
        <v>12.32816413527345</v>
      </c>
      <c r="AR48" s="68">
        <v>74.913308453165612</v>
      </c>
      <c r="AS48" s="68">
        <v>54.58653954241116</v>
      </c>
      <c r="AT48" s="68">
        <v>38.143475356043247</v>
      </c>
      <c r="AU48" s="54">
        <v>19.842907875017399</v>
      </c>
      <c r="AV48" s="52"/>
      <c r="AW48" s="52" t="s">
        <v>21</v>
      </c>
      <c r="AX48" s="63">
        <v>19.67958794922</v>
      </c>
      <c r="AY48" s="71">
        <v>23.645044607272002</v>
      </c>
      <c r="AZ48" s="68">
        <v>15.616611049569201</v>
      </c>
      <c r="BA48" s="68">
        <v>17.663517489300027</v>
      </c>
      <c r="BB48" s="68">
        <v>22.945502857702031</v>
      </c>
      <c r="BC48" s="72">
        <v>18.492527226624393</v>
      </c>
      <c r="BD48" s="69" t="s">
        <v>21</v>
      </c>
      <c r="BE48" s="69"/>
      <c r="BF48" s="69" t="s">
        <v>21</v>
      </c>
      <c r="BG48" s="69" t="s">
        <v>21</v>
      </c>
    </row>
    <row r="49" spans="1:59" s="2" customFormat="1">
      <c r="A49" s="136" t="s">
        <v>162</v>
      </c>
      <c r="B49" s="51"/>
      <c r="C49" s="59">
        <v>0.35995139480647853</v>
      </c>
      <c r="D49" s="53"/>
      <c r="E49" s="53">
        <v>0.33178296777597976</v>
      </c>
      <c r="F49" s="53">
        <v>0.35140587726287054</v>
      </c>
      <c r="G49" s="64">
        <v>7.1280501025642478</v>
      </c>
      <c r="H49" s="52"/>
      <c r="I49" s="52">
        <v>6.523630303952956</v>
      </c>
      <c r="J49" s="52">
        <v>7.2183060426267902</v>
      </c>
      <c r="K49" s="71">
        <v>1.7386851047293785</v>
      </c>
      <c r="L49" s="68">
        <v>5.6202587355665985</v>
      </c>
      <c r="M49" s="68">
        <v>17.564629644029317</v>
      </c>
      <c r="N49" s="68">
        <v>65.100344658023175</v>
      </c>
      <c r="O49" s="68">
        <v>40.56874759206638</v>
      </c>
      <c r="P49" s="68">
        <v>24.363967590834559</v>
      </c>
      <c r="Q49" s="54">
        <v>16.985106399700129</v>
      </c>
      <c r="R49" s="52"/>
      <c r="S49" s="52">
        <v>18.042739818881206</v>
      </c>
      <c r="T49" s="63">
        <v>17.943271877530805</v>
      </c>
      <c r="U49" s="71">
        <v>24.680203480301252</v>
      </c>
      <c r="V49" s="68">
        <v>18.298536471475053</v>
      </c>
      <c r="W49" s="68">
        <v>15.608811482808107</v>
      </c>
      <c r="X49" s="68">
        <v>18.462245343585572</v>
      </c>
      <c r="Y49" s="72">
        <v>13.467197137823961</v>
      </c>
      <c r="Z49" s="69">
        <v>14.97188381576548</v>
      </c>
      <c r="AA49" s="69"/>
      <c r="AB49" s="69">
        <v>9.0477242691231226</v>
      </c>
      <c r="AC49" s="69">
        <v>7.3093494265409689</v>
      </c>
      <c r="AD49" s="19"/>
      <c r="AE49" s="136" t="s">
        <v>163</v>
      </c>
      <c r="AF49" s="51"/>
      <c r="AG49" s="59">
        <v>0.35995139480647853</v>
      </c>
      <c r="AH49" s="53"/>
      <c r="AI49" s="53">
        <v>0.33178296777597976</v>
      </c>
      <c r="AJ49" s="53">
        <v>0.35140587726287054</v>
      </c>
      <c r="AK49" s="64">
        <v>7.1280501025642478</v>
      </c>
      <c r="AL49" s="52"/>
      <c r="AM49" s="52">
        <v>6.523630303952956</v>
      </c>
      <c r="AN49" s="52">
        <v>7.2183060426267902</v>
      </c>
      <c r="AO49" s="71">
        <v>1.7386851047293785</v>
      </c>
      <c r="AP49" s="68">
        <v>5.6202587355665985</v>
      </c>
      <c r="AQ49" s="68">
        <v>17.564629644029317</v>
      </c>
      <c r="AR49" s="68">
        <v>65.100344658023175</v>
      </c>
      <c r="AS49" s="68">
        <v>40.56874759206638</v>
      </c>
      <c r="AT49" s="68">
        <v>24.363967590834559</v>
      </c>
      <c r="AU49" s="54">
        <v>16.985106399700129</v>
      </c>
      <c r="AV49" s="52"/>
      <c r="AW49" s="52">
        <v>18.042739818881206</v>
      </c>
      <c r="AX49" s="63">
        <v>17.943271877530805</v>
      </c>
      <c r="AY49" s="71">
        <v>24.680203480301252</v>
      </c>
      <c r="AZ49" s="68">
        <v>18.298536471475053</v>
      </c>
      <c r="BA49" s="68">
        <v>15.608811482808107</v>
      </c>
      <c r="BB49" s="68">
        <v>18.462245343585572</v>
      </c>
      <c r="BC49" s="72">
        <v>13.467197137823961</v>
      </c>
      <c r="BD49" s="69">
        <v>14.97188381576548</v>
      </c>
      <c r="BE49" s="69"/>
      <c r="BF49" s="69">
        <v>9.0477242691231226</v>
      </c>
      <c r="BG49" s="69">
        <v>7.3093494265409689</v>
      </c>
    </row>
    <row r="50" spans="1:59" s="2" customFormat="1">
      <c r="A50" s="51" t="s">
        <v>97</v>
      </c>
      <c r="B50" s="51"/>
      <c r="C50" s="70" t="s">
        <v>21</v>
      </c>
      <c r="D50" s="53"/>
      <c r="E50" s="81" t="s">
        <v>21</v>
      </c>
      <c r="F50" s="53">
        <v>0.33100000000000002</v>
      </c>
      <c r="G50" s="70" t="s">
        <v>21</v>
      </c>
      <c r="H50" s="53"/>
      <c r="I50" s="52">
        <v>7.1349514759606141</v>
      </c>
      <c r="J50" s="52">
        <v>5.5137311397119388</v>
      </c>
      <c r="K50" s="71">
        <v>2.8948749496819031</v>
      </c>
      <c r="L50" s="68">
        <v>7.3579643245668223</v>
      </c>
      <c r="M50" s="68">
        <v>19.580792232608246</v>
      </c>
      <c r="N50" s="68">
        <v>63.574055185568291</v>
      </c>
      <c r="O50" s="68">
        <v>40.569837021253612</v>
      </c>
      <c r="P50" s="68">
        <v>25.14161564987943</v>
      </c>
      <c r="Q50" s="70" t="s">
        <v>21</v>
      </c>
      <c r="R50" s="53"/>
      <c r="S50" s="52">
        <v>14.6</v>
      </c>
      <c r="T50" s="63">
        <v>12.7</v>
      </c>
      <c r="U50" s="71">
        <v>19.566201539803942</v>
      </c>
      <c r="V50" s="68">
        <v>12.119054760994588</v>
      </c>
      <c r="W50" s="68">
        <v>10.335207728982985</v>
      </c>
      <c r="X50" s="68">
        <v>14.059198432261139</v>
      </c>
      <c r="Y50" s="72">
        <v>10.205572663365196</v>
      </c>
      <c r="Z50" s="69" t="s">
        <v>21</v>
      </c>
      <c r="AA50" s="69"/>
      <c r="AB50" s="69" t="s">
        <v>21</v>
      </c>
      <c r="AC50" s="69" t="s">
        <v>21</v>
      </c>
      <c r="AD50" s="19"/>
      <c r="AE50" s="51" t="s">
        <v>149</v>
      </c>
      <c r="AF50" s="51"/>
      <c r="AG50" s="70" t="s">
        <v>21</v>
      </c>
      <c r="AH50" s="53"/>
      <c r="AI50" s="81" t="s">
        <v>21</v>
      </c>
      <c r="AJ50" s="53">
        <v>0.33100000000000002</v>
      </c>
      <c r="AK50" s="70" t="s">
        <v>21</v>
      </c>
      <c r="AL50" s="53"/>
      <c r="AM50" s="52">
        <v>7.1349514759606141</v>
      </c>
      <c r="AN50" s="52">
        <v>5.5137311397119388</v>
      </c>
      <c r="AO50" s="71">
        <v>2.8948749496819031</v>
      </c>
      <c r="AP50" s="68">
        <v>7.3579643245668223</v>
      </c>
      <c r="AQ50" s="68">
        <v>19.580792232608246</v>
      </c>
      <c r="AR50" s="68">
        <v>63.574055185568291</v>
      </c>
      <c r="AS50" s="68">
        <v>40.569837021253612</v>
      </c>
      <c r="AT50" s="68">
        <v>25.14161564987943</v>
      </c>
      <c r="AU50" s="70" t="s">
        <v>21</v>
      </c>
      <c r="AV50" s="53"/>
      <c r="AW50" s="52">
        <v>14.6</v>
      </c>
      <c r="AX50" s="63">
        <v>12.7</v>
      </c>
      <c r="AY50" s="71">
        <v>19.566201539803942</v>
      </c>
      <c r="AZ50" s="68">
        <v>12.119054760994588</v>
      </c>
      <c r="BA50" s="68">
        <v>10.335207728982985</v>
      </c>
      <c r="BB50" s="68">
        <v>14.059198432261139</v>
      </c>
      <c r="BC50" s="72">
        <v>10.205572663365196</v>
      </c>
      <c r="BD50" s="69" t="s">
        <v>21</v>
      </c>
      <c r="BE50" s="69"/>
      <c r="BF50" s="69" t="s">
        <v>21</v>
      </c>
      <c r="BG50" s="69" t="s">
        <v>21</v>
      </c>
    </row>
    <row r="51" spans="1:59" s="2" customFormat="1">
      <c r="A51" s="51" t="s">
        <v>98</v>
      </c>
      <c r="B51" s="51"/>
      <c r="C51" s="73" t="s">
        <v>21</v>
      </c>
      <c r="D51" s="53"/>
      <c r="E51" s="53" t="s">
        <v>21</v>
      </c>
      <c r="F51" s="53">
        <v>0.62330264241716504</v>
      </c>
      <c r="G51" s="70" t="s">
        <v>21</v>
      </c>
      <c r="H51" s="53"/>
      <c r="I51" s="53" t="s">
        <v>21</v>
      </c>
      <c r="J51" s="52">
        <v>41.065804204795128</v>
      </c>
      <c r="K51" s="74">
        <v>0.27992844313764093</v>
      </c>
      <c r="L51" s="68">
        <v>1.6073043434222869</v>
      </c>
      <c r="M51" s="68">
        <v>6.629794075224031</v>
      </c>
      <c r="N51" s="68">
        <v>84.25541518912479</v>
      </c>
      <c r="O51" s="68">
        <v>66.005245464496426</v>
      </c>
      <c r="P51" s="68">
        <v>48.084885050426969</v>
      </c>
      <c r="Q51" s="67" t="s">
        <v>21</v>
      </c>
      <c r="R51" s="66"/>
      <c r="S51" s="66" t="s">
        <v>21</v>
      </c>
      <c r="T51" s="75">
        <v>27.011210272293102</v>
      </c>
      <c r="U51" s="74">
        <v>32.427720565323298</v>
      </c>
      <c r="V51" s="76">
        <v>29.543171057891797</v>
      </c>
      <c r="W51" s="76">
        <v>22.459293885451544</v>
      </c>
      <c r="X51" s="76">
        <v>20.380073233350966</v>
      </c>
      <c r="Y51" s="77">
        <v>11.710794699893594</v>
      </c>
      <c r="Z51" s="78" t="s">
        <v>21</v>
      </c>
      <c r="AA51" s="78"/>
      <c r="AB51" s="69" t="s">
        <v>21</v>
      </c>
      <c r="AC51" s="69" t="s">
        <v>21</v>
      </c>
      <c r="AD51" s="19"/>
      <c r="AE51" s="51" t="s">
        <v>150</v>
      </c>
      <c r="AF51" s="51"/>
      <c r="AG51" s="73" t="s">
        <v>21</v>
      </c>
      <c r="AH51" s="53"/>
      <c r="AI51" s="53" t="s">
        <v>21</v>
      </c>
      <c r="AJ51" s="53">
        <v>0.62330264241716504</v>
      </c>
      <c r="AK51" s="70" t="s">
        <v>21</v>
      </c>
      <c r="AL51" s="53"/>
      <c r="AM51" s="53" t="s">
        <v>21</v>
      </c>
      <c r="AN51" s="52">
        <v>41.065804204795128</v>
      </c>
      <c r="AO51" s="74">
        <v>0.27992844313764093</v>
      </c>
      <c r="AP51" s="68">
        <v>1.6073043434222869</v>
      </c>
      <c r="AQ51" s="68">
        <v>6.629794075224031</v>
      </c>
      <c r="AR51" s="68">
        <v>84.25541518912479</v>
      </c>
      <c r="AS51" s="68">
        <v>66.005245464496426</v>
      </c>
      <c r="AT51" s="68">
        <v>48.084885050426969</v>
      </c>
      <c r="AU51" s="67" t="s">
        <v>21</v>
      </c>
      <c r="AV51" s="66"/>
      <c r="AW51" s="66" t="s">
        <v>21</v>
      </c>
      <c r="AX51" s="75">
        <v>27.011210272293102</v>
      </c>
      <c r="AY51" s="74">
        <v>32.427720565323298</v>
      </c>
      <c r="AZ51" s="76">
        <v>29.543171057891797</v>
      </c>
      <c r="BA51" s="76">
        <v>22.459293885451544</v>
      </c>
      <c r="BB51" s="76">
        <v>20.380073233350966</v>
      </c>
      <c r="BC51" s="77">
        <v>11.710794699893594</v>
      </c>
      <c r="BD51" s="78" t="s">
        <v>21</v>
      </c>
      <c r="BE51" s="78"/>
      <c r="BF51" s="69" t="s">
        <v>21</v>
      </c>
      <c r="BG51" s="69" t="s">
        <v>21</v>
      </c>
    </row>
    <row r="52" spans="1:59" s="2" customFormat="1" ht="12.75" customHeight="1">
      <c r="A52" s="185" t="s">
        <v>165</v>
      </c>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E52" s="195" t="s">
        <v>151</v>
      </c>
      <c r="AF52" s="195"/>
      <c r="AG52" s="195"/>
      <c r="AH52" s="195"/>
      <c r="AI52" s="195"/>
      <c r="AJ52" s="195"/>
      <c r="AK52" s="195"/>
      <c r="AL52" s="195"/>
      <c r="AM52" s="195"/>
      <c r="AN52" s="195"/>
      <c r="AO52" s="195"/>
      <c r="AP52" s="195"/>
      <c r="AQ52" s="195"/>
      <c r="AR52" s="195"/>
      <c r="AS52" s="195"/>
      <c r="AT52" s="195"/>
      <c r="AU52" s="195"/>
      <c r="AV52" s="195"/>
      <c r="AW52" s="195"/>
      <c r="AX52" s="195"/>
      <c r="AY52" s="195"/>
      <c r="AZ52" s="195"/>
      <c r="BA52" s="195"/>
      <c r="BB52" s="195"/>
      <c r="BC52" s="195"/>
      <c r="BD52" s="195"/>
      <c r="BE52" s="195"/>
      <c r="BF52" s="195"/>
      <c r="BG52" s="195"/>
    </row>
    <row r="53" spans="1:59" s="2" customFormat="1" ht="11.25" customHeight="1">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E53" s="196"/>
      <c r="AF53" s="196"/>
      <c r="AG53" s="196"/>
      <c r="AH53" s="196"/>
      <c r="AI53" s="196"/>
      <c r="AJ53" s="196"/>
      <c r="AK53" s="196"/>
      <c r="AL53" s="196"/>
      <c r="AM53" s="196"/>
      <c r="AN53" s="196"/>
      <c r="AO53" s="196"/>
      <c r="AP53" s="196"/>
      <c r="AQ53" s="196"/>
      <c r="AR53" s="196"/>
      <c r="AS53" s="196"/>
      <c r="AT53" s="196"/>
      <c r="AU53" s="196"/>
      <c r="AV53" s="196"/>
      <c r="AW53" s="196"/>
      <c r="AX53" s="196"/>
      <c r="AY53" s="196"/>
      <c r="AZ53" s="196"/>
      <c r="BA53" s="196"/>
      <c r="BB53" s="196"/>
      <c r="BC53" s="196"/>
      <c r="BD53" s="196"/>
      <c r="BE53" s="196"/>
      <c r="BF53" s="196"/>
      <c r="BG53" s="196"/>
    </row>
    <row r="54" spans="1:59" s="2" customFormat="1" ht="17.100000000000001" customHeight="1">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E54" s="196"/>
      <c r="AF54" s="196"/>
      <c r="AG54" s="196"/>
      <c r="AH54" s="196"/>
      <c r="AI54" s="196"/>
      <c r="AJ54" s="196"/>
      <c r="AK54" s="196"/>
      <c r="AL54" s="196"/>
      <c r="AM54" s="196"/>
      <c r="AN54" s="196"/>
      <c r="AO54" s="196"/>
      <c r="AP54" s="196"/>
      <c r="AQ54" s="196"/>
      <c r="AR54" s="196"/>
      <c r="AS54" s="196"/>
      <c r="AT54" s="196"/>
      <c r="AU54" s="196"/>
      <c r="AV54" s="196"/>
      <c r="AW54" s="196"/>
      <c r="AX54" s="196"/>
      <c r="AY54" s="196"/>
      <c r="AZ54" s="196"/>
      <c r="BA54" s="196"/>
      <c r="BB54" s="196"/>
      <c r="BC54" s="196"/>
      <c r="BD54" s="196"/>
      <c r="BE54" s="196"/>
      <c r="BF54" s="196"/>
      <c r="BG54" s="196"/>
    </row>
    <row r="55" spans="1:59" s="2" customFormat="1" ht="17.25" customHeight="1">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E55" s="196"/>
      <c r="AF55" s="196"/>
      <c r="AG55" s="196"/>
      <c r="AH55" s="196"/>
      <c r="AI55" s="196"/>
      <c r="AJ55" s="196"/>
      <c r="AK55" s="196"/>
      <c r="AL55" s="196"/>
      <c r="AM55" s="196"/>
      <c r="AN55" s="196"/>
      <c r="AO55" s="196"/>
      <c r="AP55" s="196"/>
      <c r="AQ55" s="196"/>
      <c r="AR55" s="196"/>
      <c r="AS55" s="196"/>
      <c r="AT55" s="196"/>
      <c r="AU55" s="196"/>
      <c r="AV55" s="196"/>
      <c r="AW55" s="196"/>
      <c r="AX55" s="196"/>
      <c r="AY55" s="196"/>
      <c r="AZ55" s="196"/>
      <c r="BA55" s="196"/>
      <c r="BB55" s="196"/>
      <c r="BC55" s="196"/>
      <c r="BD55" s="196"/>
      <c r="BE55" s="196"/>
      <c r="BF55" s="196"/>
      <c r="BG55" s="196"/>
    </row>
    <row r="56" spans="1:59" s="2" customFormat="1" ht="17.25" customHeight="1">
      <c r="A56" s="187" t="s">
        <v>171</v>
      </c>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E56" s="197" t="str">
        <f>A56</f>
        <v>The latest available data refer to 2017 for all countries except Costa Rica (2019); Australia, Finland, Israel, Norway, Sweden and the United Kingdom (2018); Denmark, Mexico, Netherlands and the Russian Federation (2016); Iceland, Japan, Turkey and South Africa (2015); New Zealand (2014); Brazil (2013); China and India (2011).  Data shown for "2016" refer 2016 for all countries except Costa Rica (2018); Finland, Norway, Sweden and the United Kingdom (2017); Chile, Denmark, Netherlands (2015); Australia, Iceland, Mexico, Switzerland and Turkey (2014); Japan and New Zealand (2012).  Data shown for "2007" refer to 2007 for all countries except Chile (2009); Australia, France, Germany, Israel, Mexico, New Zealand, Norway, Sweden and the United States (2008); Brazil and Japan (2006); India (2004).  2016 data for the Netherlands and 2015 data for South Africa are provisional. For Romania, the value of goods produced for own consumption was excluded from the income definition due to methodological issues.</v>
      </c>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row>
    <row r="57" spans="1:59" s="2" customFormat="1" ht="15.75" customHeight="1">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row>
    <row r="58" spans="1:59" s="2" customFormat="1" ht="15.75" customHeight="1">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row>
    <row r="59" spans="1:59" s="2" customFormat="1" ht="11.45" customHeight="1">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row>
    <row r="60" spans="1:59" s="2" customFormat="1" ht="11.25" customHeight="1">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row>
    <row r="61" spans="1:59" s="2" customFormat="1" ht="16.5" customHeight="1">
      <c r="A61" s="188" t="s">
        <v>170</v>
      </c>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E61" s="186" t="str">
        <f>A61</f>
        <v>In the case of most countries, values for the three years are based on the same income definition (wave 7). In the case Australia, Denmark, France, Germany, Hungary, Israel, Japan, Korea, Mexico, the Netherlands, New Zealand, Norway, Sweden and Turkey, the values shown (marked with "e")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(33 OECD countries for all the indicators except anchored poverty, for which the OECD average is limited to 25 countries). The OECD average for income shares in total income and poverty rates by age group includes 36 OECD countries, as comparable data referring to the latest available year are available for all OECD countries, except Colombia. Poverty rates are "anchored" in 2006 for Bulgaria, Chile, Hungary, Japan, Korea, Romania, Switzerland and Turkey; and 2007 for Austria and Spain.</v>
      </c>
      <c r="AF61" s="186"/>
      <c r="AG61" s="186"/>
      <c r="AH61" s="186"/>
      <c r="AI61" s="186"/>
      <c r="AJ61" s="186"/>
      <c r="AK61" s="186"/>
      <c r="AL61" s="186"/>
      <c r="AM61" s="186"/>
      <c r="AN61" s="186"/>
      <c r="AO61" s="186"/>
      <c r="AP61" s="186"/>
      <c r="AQ61" s="186"/>
      <c r="AR61" s="186"/>
      <c r="AS61" s="186"/>
      <c r="AT61" s="186"/>
      <c r="AU61" s="186"/>
      <c r="AV61" s="186"/>
      <c r="AW61" s="186"/>
      <c r="AX61" s="186"/>
      <c r="AY61" s="186"/>
      <c r="AZ61" s="186"/>
      <c r="BA61" s="186"/>
      <c r="BB61" s="186"/>
      <c r="BC61" s="186"/>
      <c r="BD61" s="186"/>
      <c r="BE61" s="186"/>
      <c r="BF61" s="186"/>
      <c r="BG61" s="186"/>
    </row>
    <row r="62" spans="1:59" s="2" customFormat="1" ht="16.5" customHeight="1">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E62" s="186"/>
      <c r="AF62" s="186"/>
      <c r="AG62" s="186"/>
      <c r="AH62" s="186"/>
      <c r="AI62" s="186"/>
      <c r="AJ62" s="186"/>
      <c r="AK62" s="186"/>
      <c r="AL62" s="186"/>
      <c r="AM62" s="186"/>
      <c r="AN62" s="186"/>
      <c r="AO62" s="186"/>
      <c r="AP62" s="186"/>
      <c r="AQ62" s="186"/>
      <c r="AR62" s="186"/>
      <c r="AS62" s="186"/>
      <c r="AT62" s="186"/>
      <c r="AU62" s="186"/>
      <c r="AV62" s="186"/>
      <c r="AW62" s="186"/>
      <c r="AX62" s="186"/>
      <c r="AY62" s="186"/>
      <c r="AZ62" s="186"/>
      <c r="BA62" s="186"/>
      <c r="BB62" s="186"/>
      <c r="BC62" s="186"/>
      <c r="BD62" s="186"/>
      <c r="BE62" s="186"/>
      <c r="BF62" s="186"/>
      <c r="BG62" s="186"/>
    </row>
    <row r="63" spans="1:59" s="2" customFormat="1" ht="16.5" customHeight="1">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E63" s="186"/>
      <c r="AF63" s="186"/>
      <c r="AG63" s="186"/>
      <c r="AH63" s="186"/>
      <c r="AI63" s="186"/>
      <c r="AJ63" s="186"/>
      <c r="AK63" s="186"/>
      <c r="AL63" s="186"/>
      <c r="AM63" s="186"/>
      <c r="AN63" s="186"/>
      <c r="AO63" s="186"/>
      <c r="AP63" s="186"/>
      <c r="AQ63" s="186"/>
      <c r="AR63" s="186"/>
      <c r="AS63" s="186"/>
      <c r="AT63" s="186"/>
      <c r="AU63" s="186"/>
      <c r="AV63" s="186"/>
      <c r="AW63" s="186"/>
      <c r="AX63" s="186"/>
      <c r="AY63" s="186"/>
      <c r="AZ63" s="186"/>
      <c r="BA63" s="186"/>
      <c r="BB63" s="186"/>
      <c r="BC63" s="186"/>
      <c r="BD63" s="186"/>
      <c r="BE63" s="186"/>
      <c r="BF63" s="186"/>
      <c r="BG63" s="186"/>
    </row>
    <row r="64" spans="1:59" s="2" customFormat="1" ht="16.5" customHeight="1">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E64" s="186"/>
      <c r="AF64" s="186"/>
      <c r="AG64" s="186"/>
      <c r="AH64" s="186"/>
      <c r="AI64" s="186"/>
      <c r="AJ64" s="186"/>
      <c r="AK64" s="186"/>
      <c r="AL64" s="186"/>
      <c r="AM64" s="186"/>
      <c r="AN64" s="186"/>
      <c r="AO64" s="186"/>
      <c r="AP64" s="186"/>
      <c r="AQ64" s="186"/>
      <c r="AR64" s="186"/>
      <c r="AS64" s="186"/>
      <c r="AT64" s="186"/>
      <c r="AU64" s="186"/>
      <c r="AV64" s="186"/>
      <c r="AW64" s="186"/>
      <c r="AX64" s="186"/>
      <c r="AY64" s="186"/>
      <c r="AZ64" s="186"/>
      <c r="BA64" s="186"/>
      <c r="BB64" s="186"/>
      <c r="BC64" s="186"/>
      <c r="BD64" s="186"/>
      <c r="BE64" s="186"/>
      <c r="BF64" s="186"/>
      <c r="BG64" s="186"/>
    </row>
    <row r="65" spans="1:59" s="2" customFormat="1" ht="16.5" customHeight="1">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E65" s="186"/>
      <c r="AF65" s="186"/>
      <c r="AG65" s="186"/>
      <c r="AH65" s="186"/>
      <c r="AI65" s="186"/>
      <c r="AJ65" s="186"/>
      <c r="AK65" s="186"/>
      <c r="AL65" s="186"/>
      <c r="AM65" s="186"/>
      <c r="AN65" s="186"/>
      <c r="AO65" s="186"/>
      <c r="AP65" s="186"/>
      <c r="AQ65" s="186"/>
      <c r="AR65" s="186"/>
      <c r="AS65" s="186"/>
      <c r="AT65" s="186"/>
      <c r="AU65" s="186"/>
      <c r="AV65" s="186"/>
      <c r="AW65" s="186"/>
      <c r="AX65" s="186"/>
      <c r="AY65" s="186"/>
      <c r="AZ65" s="186"/>
      <c r="BA65" s="186"/>
      <c r="BB65" s="186"/>
      <c r="BC65" s="186"/>
      <c r="BD65" s="186"/>
      <c r="BE65" s="186"/>
      <c r="BF65" s="186"/>
      <c r="BG65" s="186"/>
    </row>
    <row r="66" spans="1:59" s="2" customFormat="1" ht="11.25" customHeight="1">
      <c r="A66" s="186"/>
      <c r="B66" s="186"/>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E66" s="186"/>
      <c r="AF66" s="186"/>
      <c r="AG66" s="186"/>
      <c r="AH66" s="186"/>
      <c r="AI66" s="186"/>
      <c r="AJ66" s="186"/>
      <c r="AK66" s="186"/>
      <c r="AL66" s="186"/>
      <c r="AM66" s="186"/>
      <c r="AN66" s="186"/>
      <c r="AO66" s="186"/>
      <c r="AP66" s="186"/>
      <c r="AQ66" s="186"/>
      <c r="AR66" s="186"/>
      <c r="AS66" s="186"/>
      <c r="AT66" s="186"/>
      <c r="AU66" s="186"/>
      <c r="AV66" s="186"/>
      <c r="AW66" s="186"/>
      <c r="AX66" s="186"/>
      <c r="AY66" s="186"/>
      <c r="AZ66" s="186"/>
      <c r="BA66" s="186"/>
      <c r="BB66" s="186"/>
      <c r="BC66" s="186"/>
      <c r="BD66" s="186"/>
      <c r="BE66" s="186"/>
      <c r="BF66" s="186"/>
      <c r="BG66" s="186"/>
    </row>
    <row r="67" spans="1:59" s="79" customFormat="1">
      <c r="A67" s="189" t="s">
        <v>101</v>
      </c>
      <c r="B67" s="189"/>
      <c r="C67" s="189"/>
      <c r="D67" s="189"/>
      <c r="E67" s="189"/>
      <c r="F67" s="189"/>
      <c r="G67" s="189"/>
      <c r="H67" s="189"/>
      <c r="I67" s="189"/>
      <c r="J67" s="189"/>
      <c r="K67" s="189"/>
      <c r="L67" s="189"/>
      <c r="M67" s="189"/>
      <c r="P67" s="141" t="s">
        <v>166</v>
      </c>
      <c r="Q67" s="141"/>
      <c r="R67" s="141"/>
      <c r="S67" s="141"/>
      <c r="T67" s="141"/>
      <c r="U67" s="141"/>
      <c r="V67" s="141"/>
      <c r="W67" s="141"/>
      <c r="X67" s="141"/>
      <c r="Y67" s="141"/>
      <c r="Z67" s="141"/>
      <c r="AA67" s="141"/>
      <c r="AB67" s="141"/>
      <c r="AC67" s="141"/>
      <c r="AE67" s="40" t="s">
        <v>168</v>
      </c>
      <c r="AF67" s="40"/>
      <c r="AG67" s="40"/>
      <c r="AH67" s="40"/>
      <c r="AI67" s="40"/>
      <c r="AJ67" s="40"/>
      <c r="AK67" s="40"/>
      <c r="AL67" s="40"/>
      <c r="AM67" s="40"/>
      <c r="AN67" s="40"/>
      <c r="AO67" s="40"/>
      <c r="AP67" s="40"/>
      <c r="AQ67" s="40"/>
      <c r="AT67" s="141" t="s">
        <v>167</v>
      </c>
      <c r="AU67" s="141"/>
      <c r="AV67" s="141"/>
      <c r="AW67" s="141"/>
      <c r="AX67" s="141"/>
      <c r="AY67" s="141"/>
      <c r="AZ67" s="141"/>
      <c r="BA67" s="141"/>
      <c r="BB67" s="141"/>
      <c r="BC67" s="141"/>
      <c r="BD67" s="141"/>
      <c r="BE67" s="141"/>
      <c r="BF67" s="141"/>
      <c r="BG67" s="141"/>
    </row>
    <row r="68" spans="1:59" s="79" customFormat="1">
      <c r="A68" s="25"/>
      <c r="B68" s="25"/>
      <c r="Q68" s="25"/>
      <c r="R68" s="25"/>
      <c r="AE68" s="25"/>
      <c r="AF68" s="25"/>
      <c r="AU68" s="25"/>
      <c r="AV68" s="25"/>
    </row>
    <row r="69" spans="1:59">
      <c r="A69" s="80" t="s">
        <v>94</v>
      </c>
      <c r="B69" s="80"/>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E69" s="80" t="s">
        <v>94</v>
      </c>
      <c r="AF69" s="80"/>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row>
    <row r="70" spans="1:59" ht="30" customHeight="1">
      <c r="A70" s="159" t="s">
        <v>95</v>
      </c>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E70" s="140" t="s">
        <v>152</v>
      </c>
      <c r="AF70" s="140"/>
      <c r="AG70" s="140"/>
      <c r="AH70" s="140"/>
      <c r="AI70" s="140"/>
      <c r="AJ70" s="140"/>
      <c r="AK70" s="140"/>
      <c r="AL70" s="140"/>
      <c r="AM70" s="140"/>
      <c r="AN70" s="140"/>
      <c r="AO70" s="140"/>
      <c r="AP70" s="140"/>
      <c r="AQ70" s="140"/>
      <c r="AR70" s="140"/>
      <c r="AS70" s="140"/>
      <c r="AT70" s="140"/>
      <c r="AU70" s="140"/>
      <c r="AV70" s="140"/>
      <c r="AW70" s="140"/>
      <c r="AX70" s="140"/>
      <c r="AY70" s="140"/>
      <c r="AZ70" s="140"/>
      <c r="BA70" s="140"/>
      <c r="BB70" s="140"/>
      <c r="BC70" s="140"/>
      <c r="BD70" s="140"/>
      <c r="BE70" s="140"/>
      <c r="BF70" s="140"/>
      <c r="BG70" s="140"/>
    </row>
    <row r="71" spans="1:59">
      <c r="A71" s="26"/>
      <c r="B71" s="26"/>
      <c r="C71" s="26"/>
      <c r="D71" s="26"/>
      <c r="E71" s="26"/>
      <c r="F71" s="26"/>
      <c r="G71" s="79"/>
      <c r="H71" s="79"/>
      <c r="I71" s="79"/>
      <c r="J71" s="79"/>
      <c r="K71" s="26"/>
      <c r="L71" s="26"/>
      <c r="M71" s="26"/>
      <c r="N71" s="26"/>
      <c r="O71" s="26"/>
      <c r="P71" s="26"/>
      <c r="Q71" s="26"/>
      <c r="R71" s="26"/>
      <c r="S71" s="26"/>
      <c r="T71" s="26"/>
      <c r="U71" s="26"/>
      <c r="V71" s="26"/>
      <c r="W71" s="26"/>
      <c r="X71" s="26"/>
      <c r="Y71" s="26"/>
      <c r="Z71" s="26"/>
      <c r="AA71" s="26"/>
      <c r="AB71" s="26"/>
      <c r="AC71" s="26"/>
      <c r="AE71" s="26"/>
      <c r="AF71" s="26"/>
      <c r="AG71" s="26"/>
      <c r="AH71" s="26"/>
      <c r="AI71" s="26"/>
      <c r="AJ71" s="26"/>
      <c r="AK71" s="79"/>
      <c r="AL71" s="79"/>
      <c r="AM71" s="79"/>
      <c r="AN71" s="79"/>
      <c r="AO71" s="26"/>
      <c r="AP71" s="26"/>
      <c r="AQ71" s="26"/>
      <c r="AR71" s="26"/>
      <c r="AS71" s="26"/>
      <c r="AT71" s="26"/>
      <c r="AU71" s="26"/>
      <c r="AV71" s="26"/>
      <c r="AW71" s="26"/>
      <c r="AX71" s="26"/>
      <c r="AY71" s="26"/>
      <c r="AZ71" s="26"/>
      <c r="BA71" s="26"/>
      <c r="BB71" s="26"/>
      <c r="BC71" s="26"/>
      <c r="BD71" s="26"/>
      <c r="BE71" s="26"/>
      <c r="BF71" s="26"/>
      <c r="BG71" s="26"/>
    </row>
    <row r="72" spans="1:59">
      <c r="A72" s="27"/>
      <c r="B72" s="27"/>
      <c r="C72" s="27"/>
      <c r="D72" s="27"/>
      <c r="E72" s="27"/>
      <c r="F72" s="27"/>
      <c r="G72" s="43"/>
      <c r="H72" s="43"/>
      <c r="I72" s="43"/>
      <c r="J72" s="43"/>
      <c r="K72" s="27"/>
      <c r="L72" s="27"/>
      <c r="M72" s="27"/>
      <c r="N72" s="27"/>
      <c r="O72" s="27"/>
      <c r="P72" s="27"/>
      <c r="Q72" s="27"/>
      <c r="R72" s="27"/>
      <c r="S72" s="27"/>
      <c r="T72" s="27"/>
      <c r="U72" s="27"/>
      <c r="V72" s="27"/>
      <c r="W72" s="27"/>
      <c r="X72" s="27"/>
      <c r="Y72" s="27"/>
      <c r="Z72" s="27"/>
      <c r="AA72" s="27"/>
      <c r="AB72" s="27"/>
      <c r="AC72" s="27"/>
      <c r="AE72" s="27"/>
      <c r="AF72" s="27"/>
      <c r="AG72" s="27"/>
      <c r="AH72" s="27"/>
      <c r="AI72" s="27"/>
      <c r="AJ72" s="27"/>
      <c r="AK72" s="43"/>
      <c r="AL72" s="43"/>
      <c r="AM72" s="43"/>
      <c r="AN72" s="43"/>
      <c r="AO72" s="27"/>
      <c r="AP72" s="27"/>
      <c r="AQ72" s="27"/>
      <c r="AR72" s="27"/>
      <c r="AS72" s="27"/>
      <c r="AT72" s="27"/>
      <c r="AU72" s="27"/>
      <c r="AV72" s="27"/>
      <c r="AW72" s="27"/>
      <c r="AX72" s="27"/>
      <c r="AY72" s="27"/>
      <c r="AZ72" s="27"/>
      <c r="BA72" s="27"/>
      <c r="BB72" s="27"/>
      <c r="BC72" s="27"/>
      <c r="BD72" s="27"/>
      <c r="BE72" s="27"/>
      <c r="BF72" s="27"/>
      <c r="BG72" s="27"/>
    </row>
    <row r="73" spans="1:59">
      <c r="A73" s="27"/>
      <c r="B73" s="27"/>
      <c r="C73" s="27"/>
      <c r="D73" s="27"/>
      <c r="E73" s="27"/>
      <c r="F73" s="27"/>
      <c r="G73" s="43"/>
      <c r="H73" s="43"/>
      <c r="I73" s="43"/>
      <c r="J73" s="43"/>
      <c r="K73" s="27"/>
      <c r="L73" s="27"/>
      <c r="M73" s="27"/>
      <c r="N73" s="27"/>
      <c r="O73" s="27"/>
      <c r="P73" s="27"/>
      <c r="Q73" s="27"/>
      <c r="R73" s="27"/>
      <c r="S73" s="27"/>
      <c r="T73" s="27"/>
      <c r="U73" s="27"/>
      <c r="V73" s="27"/>
      <c r="W73" s="27"/>
      <c r="X73" s="27"/>
      <c r="Y73" s="27"/>
      <c r="Z73" s="27"/>
      <c r="AA73" s="27"/>
      <c r="AB73" s="27"/>
      <c r="AC73" s="27"/>
      <c r="AE73" s="27"/>
      <c r="AF73" s="27"/>
      <c r="AG73" s="27"/>
      <c r="AH73" s="27"/>
      <c r="AI73" s="27"/>
      <c r="AJ73" s="27"/>
      <c r="AK73" s="43"/>
      <c r="AL73" s="43"/>
      <c r="AM73" s="43"/>
      <c r="AN73" s="43"/>
      <c r="AO73" s="27"/>
      <c r="AP73" s="27"/>
      <c r="AQ73" s="27"/>
      <c r="AR73" s="27"/>
      <c r="AS73" s="27"/>
      <c r="AT73" s="27"/>
      <c r="AU73" s="27"/>
      <c r="AV73" s="27"/>
      <c r="AW73" s="27"/>
      <c r="AX73" s="27"/>
      <c r="AY73" s="27"/>
      <c r="AZ73" s="27"/>
      <c r="BA73" s="27"/>
      <c r="BB73" s="27"/>
      <c r="BC73" s="27"/>
      <c r="BD73" s="27"/>
      <c r="BE73" s="27"/>
      <c r="BF73" s="27"/>
      <c r="BG73" s="27"/>
    </row>
    <row r="74" spans="1:59">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row>
    <row r="75" spans="1:59">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row>
    <row r="76" spans="1:59">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row>
    <row r="77" spans="1:59">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row>
    <row r="78" spans="1:59">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row>
  </sheetData>
  <mergeCells count="35">
    <mergeCell ref="A67:M67"/>
    <mergeCell ref="AT67:BG67"/>
    <mergeCell ref="AY5:BC5"/>
    <mergeCell ref="BD5:BG5"/>
    <mergeCell ref="AO6:AT6"/>
    <mergeCell ref="AE52:BG55"/>
    <mergeCell ref="AE61:BG66"/>
    <mergeCell ref="AE56:BG58"/>
    <mergeCell ref="Z5:AC5"/>
    <mergeCell ref="K6:P6"/>
    <mergeCell ref="A52:AC55"/>
    <mergeCell ref="A56:AC60"/>
    <mergeCell ref="A61:AC66"/>
    <mergeCell ref="AK3:AN5"/>
    <mergeCell ref="AO3:AT4"/>
    <mergeCell ref="AU3:BC4"/>
    <mergeCell ref="BD3:BG4"/>
    <mergeCell ref="AE4:AE6"/>
    <mergeCell ref="AU5:AX5"/>
    <mergeCell ref="AE70:BG70"/>
    <mergeCell ref="P67:AC67"/>
    <mergeCell ref="A1:AC1"/>
    <mergeCell ref="M2:T2"/>
    <mergeCell ref="C3:F5"/>
    <mergeCell ref="G3:J5"/>
    <mergeCell ref="K3:P4"/>
    <mergeCell ref="Q3:Y4"/>
    <mergeCell ref="Z3:AC4"/>
    <mergeCell ref="A4:A6"/>
    <mergeCell ref="Q5:T5"/>
    <mergeCell ref="U5:Y5"/>
    <mergeCell ref="A70:AC70"/>
    <mergeCell ref="AE1:BG1"/>
    <mergeCell ref="AQ2:AX2"/>
    <mergeCell ref="AG3:AJ5"/>
  </mergeCells>
  <hyperlinks>
    <hyperlink ref="A67" r:id="rId1" display="Source: OECD Income Distribution Database, via http://oe.cd/idd."/>
    <hyperlink ref="P67" r:id="rId2" display="Source: OECD Income Distribution Database, via http://oe.cd/idd."/>
    <hyperlink ref="A67:M67" r:id="rId3" display="Source: OECD Income Distribution Database (IDD), http://stats.oecd.org/Index.aspx?DataSetCode=IDD"/>
    <hyperlink ref="P67:AC67" r:id="rId4" display="For more information,on OECD-IDD, www.oecd.org/social/income-distribution-database.htm"/>
    <hyperlink ref="AE67" r:id="rId5" display="Source: OECD Income Distribution Database, via http://oe.cd/idd."/>
    <hyperlink ref="AT67" r:id="rId6" display="Source: OECD Income Distribution Database, via http://oe.cd/idd."/>
    <hyperlink ref="AE67:AQ67" r:id="rId7" display="Source: OECD Income Distribution Database (IDD), http://stats.oecd.org/Index.aspx?DataSetCode=IDD"/>
    <hyperlink ref="AT67:BG67" r:id="rId8" display="For more information,on OECD-IDD, www.oecd.org/social/income-distribution-database.htm"/>
  </hyperlinks>
  <pageMargins left="0.70866141732283472" right="0.70866141732283472" top="0.35433070866141736" bottom="0.35433070866141736" header="0.19685039370078741" footer="0.19685039370078741"/>
  <pageSetup paperSize="9" scale="55" fitToWidth="2" orientation="landscape" r:id="rId9"/>
  <headerFooter>
    <oddFooter>&amp;ROECD, Key indicators  on income distribution and  poverty - &amp;A</oddFooter>
  </headerFooter>
  <colBreaks count="1" manualBreakCount="1">
    <brk id="30" max="64" man="1"/>
  </colBreaks>
  <customProperties>
    <customPr name="_pios_id" r:id="rId10"/>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Version 20 July 2020</vt:lpstr>
      <vt:lpstr>'Version 20 July 2020'!Print_Area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 STD/HSPM</dc:creator>
  <cp:lastModifiedBy>els.contact@oecd.org</cp:lastModifiedBy>
  <cp:lastPrinted>2020-07-20T07:07:06Z</cp:lastPrinted>
  <dcterms:created xsi:type="dcterms:W3CDTF">2017-11-29T11:35:04Z</dcterms:created>
  <dcterms:modified xsi:type="dcterms:W3CDTF">2020-07-20T07:15:25Z</dcterms:modified>
</cp:coreProperties>
</file>