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24226"/>
  <mc:AlternateContent xmlns:mc="http://schemas.openxmlformats.org/markup-compatibility/2006">
    <mc:Choice Requires="x15">
      <x15ac:absPath xmlns:x15ac="http://schemas.microsoft.com/office/spreadsheetml/2010/11/ac" url="https://d.docs.live.net/2a074515b62f818b/KEA/JAVA COURSE/IntelliJ Projects/TeamCanvasDelfin/docs/"/>
    </mc:Choice>
  </mc:AlternateContent>
  <xr:revisionPtr revIDLastSave="0" documentId="8_{540CD3A1-30B0-473E-886B-AD92CE96E670}" xr6:coauthVersionLast="47" xr6:coauthVersionMax="47" xr10:uidLastSave="{00000000-0000-0000-0000-000000000000}"/>
  <bookViews>
    <workbookView xWindow="-120" yWindow="-120" windowWidth="29040" windowHeight="1584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Risikoanalyse!$B$12:$D$112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Risikoanalyse!$A$1:$I$45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H112" i="4" l="1"/>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H49" i="4"/>
  <c r="H50" i="4"/>
  <c r="H45" i="4"/>
  <c r="H46" i="4"/>
  <c r="H47" i="4"/>
  <c r="H42" i="4"/>
  <c r="H43" i="4"/>
  <c r="H44" i="4"/>
  <c r="H52" i="4"/>
  <c r="H51" i="4"/>
  <c r="H48"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E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F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G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H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I12" authorId="0" shapeId="0" xr:uid="{00000000-0006-0000-0100-00000C000000}">
      <text>
        <r>
          <rPr>
            <b/>
            <sz val="9"/>
            <color indexed="81"/>
            <rFont val="Calibri"/>
            <family val="2"/>
            <scheme val="minor"/>
          </rPr>
          <t>Angiv hvilke mitigerende handlinger der er planlagt for at imødegå risikoen.</t>
        </r>
      </text>
    </comment>
  </commentList>
</comments>
</file>

<file path=xl/sharedStrings.xml><?xml version="1.0" encoding="utf-8"?>
<sst xmlns="http://schemas.openxmlformats.org/spreadsheetml/2006/main" count="200" uniqueCount="181">
  <si>
    <t xml:space="preserve">Risikoanalyse for Delfin projektet </t>
  </si>
  <si>
    <t>STAMDATA</t>
  </si>
  <si>
    <t>Delfinen</t>
  </si>
  <si>
    <t>Team Canvas</t>
  </si>
  <si>
    <t>Scrum Master: Malthe</t>
  </si>
  <si>
    <t>Nuværende fase</t>
  </si>
  <si>
    <t>Risikobeskrivelse (identificering)</t>
  </si>
  <si>
    <t>Risiko-id</t>
  </si>
  <si>
    <t>Dato</t>
  </si>
  <si>
    <t>Risiko</t>
  </si>
  <si>
    <t>Risikokonsekvens</t>
  </si>
  <si>
    <t>Sand-synlig-hed</t>
  </si>
  <si>
    <t>Konse-kvens</t>
  </si>
  <si>
    <t>Risiko-værdi</t>
  </si>
  <si>
    <t>Mitigerende tiltag</t>
  </si>
  <si>
    <t>07.05.2024</t>
  </si>
  <si>
    <t>Vi når ikke at blive færdige med projektet.</t>
  </si>
  <si>
    <t>Vi afleverer et ufærdigt produkt.</t>
  </si>
  <si>
    <t>Sørge for dagligt at opdatere hinanden og forventningsafstemme omkring diverse tiltag.</t>
  </si>
  <si>
    <t>At projektet bliver for omfattende.</t>
  </si>
  <si>
    <t>Stress og dårligt arbejdsmiljø i gruppen.</t>
  </si>
  <si>
    <t>Holde en god kommunikation med realistiske forventninger.</t>
  </si>
  <si>
    <t>Samarbejdsproblemer.</t>
  </si>
  <si>
    <t>Gruppen bliver opdelt og arbejder dermed mindre effektivt.</t>
  </si>
  <si>
    <t>Være forstående for gruppemedlemmernes forskelligheder, både i personlighed og arbejdsmetode.</t>
  </si>
  <si>
    <t>Utilfreds productowner.</t>
  </si>
  <si>
    <t>Produktet lever ikke op til kundens forventninger.</t>
  </si>
  <si>
    <t>Regelmæssige productowner-møder.</t>
  </si>
  <si>
    <t>17.05.2024</t>
  </si>
  <si>
    <t xml:space="preserve">Refractoring uden unit test </t>
  </si>
  <si>
    <t>Vi risikerer at der er fejl i koden, som vi overser og derfor leverer et utilstrækkeligt produkt til kunden.</t>
  </si>
  <si>
    <t>Bruge unit test så meget vi kan.</t>
  </si>
  <si>
    <t>Det er første gang vi arbejder med branches</t>
  </si>
  <si>
    <t xml:space="preserve">Vi risikerer overlaps i vores kode, som forsinker projektet og frustererer os udviklere. </t>
  </si>
  <si>
    <t>Vi skal kommunikere klart og tydeligt når vi merger vores branches.</t>
  </si>
  <si>
    <t>Det er et langt større projekt end vi hidtil har arbejdet med</t>
  </si>
  <si>
    <t>Der kan være mange aspekter vi ikke er bekendte med, hvilket kan skabe forsinkelser og dårlig struktur, som i sidste ende kan være stressende og føre til et ringe produkt.</t>
  </si>
  <si>
    <t>Vi skal sørge for at være på bølgelængde hele tiden, samt tale åbent om udfordringer og konflikter.</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</si>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</sst>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3"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1">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7" xfId="0" applyFont="1" applyFill="1" applyBorder="1" applyAlignment="1">
      <alignment horizontal="left"/>
    </xf>
    <xf numFmtId="0" fontId="9" fillId="7" borderId="6"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1" xfId="0" applyFont="1" applyBorder="1" applyAlignment="1" applyProtection="1">
      <alignment horizontal="right" vertical="center"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3" xfId="0" applyFont="1" applyBorder="1" applyAlignment="1" applyProtection="1">
      <alignment horizontal="right" vertical="top" wrapText="1"/>
      <protection locked="0"/>
    </xf>
    <xf numFmtId="14" fontId="16" fillId="0" borderId="10" xfId="0" applyNumberFormat="1" applyFont="1" applyBorder="1" applyAlignment="1" applyProtection="1">
      <alignment horizontal="left" vertical="center" wrapText="1"/>
      <protection locked="0"/>
    </xf>
    <xf numFmtId="0" fontId="16" fillId="0" borderId="10" xfId="0" applyFont="1" applyBorder="1" applyAlignment="1" applyProtection="1">
      <alignment horizontal="left" vertical="center" wrapText="1"/>
      <protection locked="0"/>
    </xf>
    <xf numFmtId="0" fontId="16" fillId="0" borderId="10" xfId="0" applyFont="1" applyBorder="1" applyAlignment="1">
      <alignment vertical="center" wrapText="1"/>
    </xf>
    <xf numFmtId="0" fontId="16" fillId="0" borderId="13" xfId="0" applyFont="1" applyBorder="1" applyAlignment="1" applyProtection="1">
      <alignment wrapText="1"/>
      <protection locked="0"/>
    </xf>
    <xf numFmtId="14" fontId="16" fillId="0" borderId="10" xfId="0" applyNumberFormat="1" applyFont="1" applyBorder="1" applyAlignment="1" applyProtection="1">
      <alignment wrapText="1"/>
      <protection locked="0"/>
    </xf>
    <xf numFmtId="0" fontId="16" fillId="0" borderId="10" xfId="0" applyFont="1" applyBorder="1" applyAlignment="1" applyProtection="1">
      <alignment wrapText="1"/>
      <protection locked="0"/>
    </xf>
    <xf numFmtId="0" fontId="16" fillId="0" borderId="10" xfId="0" applyFont="1" applyBorder="1" applyAlignment="1">
      <alignment wrapText="1"/>
    </xf>
    <xf numFmtId="0" fontId="16" fillId="0" borderId="14" xfId="0" applyFont="1" applyBorder="1" applyAlignment="1" applyProtection="1">
      <alignment wrapText="1"/>
      <protection locked="0"/>
    </xf>
    <xf numFmtId="14" fontId="16" fillId="0" borderId="15" xfId="0" applyNumberFormat="1" applyFont="1" applyBorder="1" applyAlignment="1" applyProtection="1">
      <alignment wrapText="1"/>
      <protection locked="0"/>
    </xf>
    <xf numFmtId="0" fontId="16" fillId="0" borderId="15" xfId="0" applyFont="1" applyBorder="1" applyAlignment="1" applyProtection="1">
      <alignment wrapText="1"/>
      <protection locked="0"/>
    </xf>
    <xf numFmtId="0" fontId="16" fillId="0" borderId="15" xfId="0" applyFont="1" applyBorder="1" applyAlignment="1" applyProtection="1">
      <alignment horizontal="left" vertical="center" wrapText="1"/>
      <protection locked="0"/>
    </xf>
    <xf numFmtId="0" fontId="16" fillId="0" borderId="15" xfId="0" applyFont="1" applyBorder="1" applyAlignment="1">
      <alignment wrapText="1"/>
    </xf>
    <xf numFmtId="0" fontId="16" fillId="0" borderId="10" xfId="0" applyFont="1" applyBorder="1" applyAlignment="1" applyProtection="1">
      <alignment horizontal="center" wrapText="1"/>
      <protection locked="0"/>
    </xf>
    <xf numFmtId="0" fontId="16" fillId="0" borderId="10" xfId="0" applyFont="1" applyBorder="1" applyAlignment="1">
      <alignment horizontal="center" wrapText="1"/>
    </xf>
    <xf numFmtId="0" fontId="20" fillId="3" borderId="0" xfId="0" applyFont="1" applyFill="1"/>
    <xf numFmtId="0" fontId="21" fillId="3" borderId="0" xfId="0" applyFont="1" applyFill="1"/>
    <xf numFmtId="0" fontId="20" fillId="3" borderId="16" xfId="0" applyFont="1" applyFill="1" applyBorder="1"/>
    <xf numFmtId="0" fontId="20" fillId="3" borderId="16" xfId="0" applyFont="1" applyFill="1" applyBorder="1" applyAlignment="1">
      <alignment wrapText="1"/>
    </xf>
    <xf numFmtId="0" fontId="15" fillId="7" borderId="9" xfId="0" applyFont="1" applyFill="1" applyBorder="1" applyAlignment="1">
      <alignment vertical="center" wrapText="1"/>
    </xf>
    <xf numFmtId="0" fontId="15" fillId="7" borderId="17" xfId="0" applyFont="1" applyFill="1" applyBorder="1" applyAlignment="1">
      <alignment vertical="center" wrapText="1"/>
    </xf>
    <xf numFmtId="0" fontId="15" fillId="7" borderId="17" xfId="0" applyFont="1" applyFill="1" applyBorder="1" applyAlignment="1">
      <alignment vertical="center"/>
    </xf>
    <xf numFmtId="0" fontId="22" fillId="3" borderId="0" xfId="0" applyFont="1" applyFill="1" applyAlignment="1">
      <alignment horizontal="left"/>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18" xfId="0" applyFont="1" applyBorder="1" applyAlignment="1">
      <alignment horizontal="right" vertical="center"/>
    </xf>
    <xf numFmtId="0" fontId="8" fillId="0" borderId="8"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4">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I112" totalsRowShown="0" headerRowDxfId="13" dataDxfId="12" tableBorderDxfId="11">
  <autoFilter ref="B12:I112" xr:uid="{00000000-0009-0000-0100-000001000000}"/>
  <tableColumns count="8">
    <tableColumn id="1" xr3:uid="{00000000-0010-0000-0000-000001000000}" name="Risiko-id" dataDxfId="10"/>
    <tableColumn id="2" xr3:uid="{00000000-0010-0000-0000-000002000000}" name="Dato" dataDxfId="9"/>
    <tableColumn id="5" xr3:uid="{00000000-0010-0000-0000-000005000000}" name="Risiko" dataDxfId="8"/>
    <tableColumn id="6" xr3:uid="{00000000-0010-0000-0000-000006000000}" name="Risikokonsekvens" dataDxfId="7"/>
    <tableColumn id="7" xr3:uid="{00000000-0010-0000-0000-000007000000}" name="Sand-synlig-hed" dataDxfId="6"/>
    <tableColumn id="8" xr3:uid="{00000000-0010-0000-0000-000008000000}" name="Konse-kvens" dataDxfId="5"/>
    <tableColumn id="9" xr3:uid="{00000000-0010-0000-0000-000009000000}" name="Risiko-værdi" dataDxfId="4">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J136"/>
  <sheetViews>
    <sheetView tabSelected="1" zoomScale="78" zoomScaleNormal="133" zoomScaleSheetLayoutView="100" workbookViewId="0">
      <selection activeCell="E7" sqref="E7"/>
    </sheetView>
  </sheetViews>
  <sheetFormatPr defaultColWidth="9" defaultRowHeight="14.25" customHeight="1" zeroHeight="1" x14ac:dyDescent="0.2"/>
  <cols>
    <col min="1" max="1" width="1.5" style="4" customWidth="1"/>
    <col min="2" max="2" width="8.875" style="2" customWidth="1"/>
    <col min="3" max="3" width="9.25" style="2" customWidth="1"/>
    <col min="4" max="4" width="32.125" style="2" customWidth="1"/>
    <col min="5" max="5" width="25.375" style="1" bestFit="1" customWidth="1"/>
    <col min="6" max="6" width="7.875" style="2" customWidth="1" collapsed="1"/>
    <col min="7" max="7" width="7.25" style="2" customWidth="1"/>
    <col min="8" max="8" width="7.875" style="2" customWidth="1"/>
    <col min="9" max="9" width="29" style="2" customWidth="1"/>
    <col min="10" max="10" width="9" style="10"/>
    <col min="11" max="16384" width="9" style="4"/>
  </cols>
  <sheetData>
    <row r="1" spans="2:10" ht="12.75" x14ac:dyDescent="0.2">
      <c r="B1" s="3"/>
      <c r="C1" s="3"/>
      <c r="D1" s="3"/>
      <c r="E1" s="4"/>
      <c r="F1" s="3"/>
      <c r="G1" s="3"/>
      <c r="H1" s="3"/>
      <c r="I1" s="3"/>
      <c r="J1" s="4"/>
    </row>
    <row r="2" spans="2:10" ht="39" x14ac:dyDescent="0.6">
      <c r="B2" s="60" t="s">
        <v>0</v>
      </c>
      <c r="C2" s="3"/>
      <c r="D2" s="3"/>
      <c r="E2" s="4"/>
      <c r="F2" s="3"/>
      <c r="G2" s="3"/>
      <c r="H2" s="3"/>
      <c r="I2" s="3"/>
      <c r="J2" s="4"/>
    </row>
    <row r="3" spans="2:10" ht="12.75" x14ac:dyDescent="0.2">
      <c r="B3" s="3"/>
      <c r="C3" s="3"/>
      <c r="D3" s="3"/>
      <c r="E3" s="3"/>
      <c r="F3" s="3"/>
      <c r="G3" s="3"/>
      <c r="H3" s="3"/>
      <c r="I3" s="3"/>
      <c r="J3" s="4"/>
    </row>
    <row r="4" spans="2:10" ht="12.75" x14ac:dyDescent="0.2">
      <c r="B4" s="27" t="s">
        <v>1</v>
      </c>
      <c r="C4" s="26"/>
      <c r="D4" s="3"/>
      <c r="F4" s="3"/>
      <c r="G4" s="3"/>
      <c r="H4" s="11"/>
      <c r="I4" s="3"/>
      <c r="J4" s="4"/>
    </row>
    <row r="5" spans="2:10" ht="12.75" x14ac:dyDescent="0.2">
      <c r="B5" s="63" t="s">
        <v>2</v>
      </c>
      <c r="C5" s="64"/>
      <c r="D5" s="3"/>
      <c r="E5" s="3"/>
      <c r="F5" s="3"/>
      <c r="G5" s="3"/>
      <c r="H5" s="3"/>
      <c r="I5" s="3"/>
      <c r="J5" s="4"/>
    </row>
    <row r="6" spans="2:10" ht="12.75" hidden="1" x14ac:dyDescent="0.2">
      <c r="B6" s="3"/>
      <c r="C6" s="3"/>
      <c r="D6" s="4"/>
      <c r="E6" s="4"/>
      <c r="F6" s="4"/>
      <c r="G6" s="3"/>
      <c r="H6" s="3"/>
      <c r="I6" s="3"/>
      <c r="J6" s="4"/>
    </row>
    <row r="7" spans="2:10" ht="12.75" x14ac:dyDescent="0.2">
      <c r="B7" s="65" t="s">
        <v>3</v>
      </c>
      <c r="C7" s="66"/>
      <c r="D7" s="3"/>
      <c r="E7" s="3"/>
      <c r="F7" s="3"/>
      <c r="G7" s="3"/>
      <c r="H7" s="4"/>
      <c r="I7" s="3"/>
      <c r="J7" s="4"/>
    </row>
    <row r="8" spans="2:10" ht="12.75" x14ac:dyDescent="0.2">
      <c r="B8" s="67" t="s">
        <v>4</v>
      </c>
      <c r="C8" s="68"/>
      <c r="D8" s="3"/>
      <c r="E8" s="3"/>
      <c r="F8" s="3"/>
      <c r="G8" s="3"/>
      <c r="H8" s="12"/>
      <c r="I8" s="3"/>
      <c r="J8" s="4"/>
    </row>
    <row r="9" spans="2:10" ht="12.75" hidden="1" x14ac:dyDescent="0.2">
      <c r="B9" s="61" t="s">
        <v>5</v>
      </c>
      <c r="C9" s="62"/>
      <c r="D9" s="3"/>
      <c r="F9" s="3"/>
      <c r="G9" s="3"/>
      <c r="H9" s="12"/>
      <c r="I9" s="3"/>
      <c r="J9" s="4"/>
    </row>
    <row r="10" spans="2:10" x14ac:dyDescent="0.2">
      <c r="C10" s="16"/>
      <c r="D10" s="16"/>
      <c r="E10" s="16"/>
      <c r="F10" s="3"/>
      <c r="G10" s="3"/>
      <c r="H10" s="3"/>
      <c r="I10" s="3"/>
    </row>
    <row r="11" spans="2:10" x14ac:dyDescent="0.2">
      <c r="B11" s="29" t="s">
        <v>6</v>
      </c>
      <c r="C11" s="17"/>
      <c r="D11" s="17"/>
      <c r="E11" s="17"/>
      <c r="F11" s="20"/>
      <c r="G11" s="20"/>
      <c r="H11" s="20"/>
      <c r="I11" s="28"/>
    </row>
    <row r="12" spans="2:10" s="5" customFormat="1" ht="45" x14ac:dyDescent="0.2">
      <c r="B12" s="57" t="s">
        <v>7</v>
      </c>
      <c r="C12" s="58" t="s">
        <v>8</v>
      </c>
      <c r="D12" s="58" t="s">
        <v>9</v>
      </c>
      <c r="E12" s="58" t="s">
        <v>10</v>
      </c>
      <c r="F12" s="58" t="s">
        <v>11</v>
      </c>
      <c r="G12" s="58" t="s">
        <v>12</v>
      </c>
      <c r="H12" s="58" t="s">
        <v>13</v>
      </c>
      <c r="I12" s="59" t="s">
        <v>14</v>
      </c>
      <c r="J12" s="10"/>
    </row>
    <row r="13" spans="2:10" s="32" customFormat="1" ht="60" x14ac:dyDescent="0.2">
      <c r="B13" s="34">
        <v>1</v>
      </c>
      <c r="C13" s="35" t="s">
        <v>15</v>
      </c>
      <c r="D13" s="36" t="s">
        <v>16</v>
      </c>
      <c r="E13" s="36" t="s">
        <v>17</v>
      </c>
      <c r="F13" s="36">
        <v>1</v>
      </c>
      <c r="G13" s="36">
        <v>5</v>
      </c>
      <c r="H13" s="37">
        <f>IF(Risikolog[[#This Row],[Sand-synlig-hed]]*Risikolog[[#This Row],[Konse-kvens]]=0,"",Risikolog[[#This Row],[Sand-synlig-hed]]*Risikolog[[#This Row],[Konse-kvens]]+Risikolog[[#This Row],[Risiko-id]]/10^8)</f>
        <v>5.0000000099999999</v>
      </c>
      <c r="I13" s="36" t="s">
        <v>18</v>
      </c>
      <c r="J13" s="33"/>
    </row>
    <row r="14" spans="2:10" s="32" customFormat="1" ht="30" x14ac:dyDescent="0.2">
      <c r="B14" s="38">
        <v>2</v>
      </c>
      <c r="C14" s="39" t="s">
        <v>15</v>
      </c>
      <c r="D14" s="40" t="s">
        <v>19</v>
      </c>
      <c r="E14" s="40" t="s">
        <v>20</v>
      </c>
      <c r="F14" s="40">
        <v>2</v>
      </c>
      <c r="G14" s="40">
        <v>3</v>
      </c>
      <c r="H14" s="41">
        <f>IF(Risikolog[[#This Row],[Sand-synlig-hed]]*Risikolog[[#This Row],[Konse-kvens]]=0,"",Risikolog[[#This Row],[Sand-synlig-hed]]*Risikolog[[#This Row],[Konse-kvens]]+Risikolog[[#This Row],[Risiko-id]]/10^8)</f>
        <v>6.0000000199999999</v>
      </c>
      <c r="I14" s="40" t="s">
        <v>21</v>
      </c>
      <c r="J14" s="33"/>
    </row>
    <row r="15" spans="2:10" s="32" customFormat="1" ht="60" x14ac:dyDescent="0.2">
      <c r="B15" s="38">
        <v>3</v>
      </c>
      <c r="C15" s="39" t="s">
        <v>15</v>
      </c>
      <c r="D15" s="40" t="s">
        <v>22</v>
      </c>
      <c r="E15" s="40" t="s">
        <v>23</v>
      </c>
      <c r="F15" s="40">
        <v>2</v>
      </c>
      <c r="G15" s="40">
        <v>4</v>
      </c>
      <c r="H15" s="41">
        <f>IF(Risikolog[[#This Row],[Sand-synlig-hed]]*Risikolog[[#This Row],[Konse-kvens]]=0,"",Risikolog[[#This Row],[Sand-synlig-hed]]*Risikolog[[#This Row],[Konse-kvens]]+Risikolog[[#This Row],[Risiko-id]]/10^8)</f>
        <v>8.0000000300000007</v>
      </c>
      <c r="I15" s="40" t="s">
        <v>24</v>
      </c>
      <c r="J15" s="33"/>
    </row>
    <row r="16" spans="2:10" s="32" customFormat="1" ht="30" x14ac:dyDescent="0.2">
      <c r="B16" s="38">
        <v>4</v>
      </c>
      <c r="C16" s="39" t="s">
        <v>15</v>
      </c>
      <c r="D16" s="40" t="s">
        <v>25</v>
      </c>
      <c r="E16" s="40" t="s">
        <v>26</v>
      </c>
      <c r="F16" s="40">
        <v>2</v>
      </c>
      <c r="G16" s="40">
        <v>5</v>
      </c>
      <c r="H16" s="41">
        <f>IF(Risikolog[[#This Row],[Sand-synlig-hed]]*Risikolog[[#This Row],[Konse-kvens]]=0,"",Risikolog[[#This Row],[Sand-synlig-hed]]*Risikolog[[#This Row],[Konse-kvens]]+Risikolog[[#This Row],[Risiko-id]]/10^8)</f>
        <v>10.00000004</v>
      </c>
      <c r="I16" s="40" t="s">
        <v>27</v>
      </c>
      <c r="J16" s="33"/>
    </row>
    <row r="17" spans="2:10" s="32" customFormat="1" ht="75" x14ac:dyDescent="0.2">
      <c r="B17" s="38">
        <v>5</v>
      </c>
      <c r="C17" s="39" t="s">
        <v>28</v>
      </c>
      <c r="D17" s="40" t="s">
        <v>29</v>
      </c>
      <c r="E17" s="40" t="s">
        <v>30</v>
      </c>
      <c r="F17" s="40">
        <v>4</v>
      </c>
      <c r="G17" s="40">
        <v>2</v>
      </c>
      <c r="H17" s="41">
        <f>IF(Risikolog[[#This Row],[Sand-synlig-hed]]*Risikolog[[#This Row],[Konse-kvens]]=0,"",Risikolog[[#This Row],[Sand-synlig-hed]]*Risikolog[[#This Row],[Konse-kvens]]+Risikolog[[#This Row],[Risiko-id]]/10^8)</f>
        <v>8.0000000500000006</v>
      </c>
      <c r="I17" s="40" t="s">
        <v>31</v>
      </c>
      <c r="J17" s="33"/>
    </row>
    <row r="18" spans="2:10" s="32" customFormat="1" ht="45" x14ac:dyDescent="0.2">
      <c r="B18" s="38">
        <v>6</v>
      </c>
      <c r="C18" s="39" t="s">
        <v>28</v>
      </c>
      <c r="D18" s="40" t="s">
        <v>32</v>
      </c>
      <c r="E18" s="40" t="s">
        <v>33</v>
      </c>
      <c r="F18" s="40">
        <v>3</v>
      </c>
      <c r="G18" s="40">
        <v>2</v>
      </c>
      <c r="H18" s="41">
        <f>IF(Risikolog[[#This Row],[Sand-synlig-hed]]*Risikolog[[#This Row],[Konse-kvens]]=0,"",Risikolog[[#This Row],[Sand-synlig-hed]]*Risikolog[[#This Row],[Konse-kvens]]+Risikolog[[#This Row],[Risiko-id]]/10^8)</f>
        <v>6.0000000599999996</v>
      </c>
      <c r="I18" s="40" t="s">
        <v>34</v>
      </c>
      <c r="J18" s="33"/>
    </row>
    <row r="19" spans="2:10" s="32" customFormat="1" ht="90" x14ac:dyDescent="0.2">
      <c r="B19" s="38">
        <v>7</v>
      </c>
      <c r="C19" s="39" t="s">
        <v>28</v>
      </c>
      <c r="D19" s="40" t="s">
        <v>35</v>
      </c>
      <c r="E19" s="40" t="s">
        <v>36</v>
      </c>
      <c r="F19" s="40">
        <v>3</v>
      </c>
      <c r="G19" s="40">
        <v>2</v>
      </c>
      <c r="H19" s="41">
        <f>IF(Risikolog[[#This Row],[Sand-synlig-hed]]*Risikolog[[#This Row],[Konse-kvens]]=0,"",Risikolog[[#This Row],[Sand-synlig-hed]]*Risikolog[[#This Row],[Konse-kvens]]+Risikolog[[#This Row],[Risiko-id]]/10^8)</f>
        <v>6.0000000699999996</v>
      </c>
      <c r="I19" s="40" t="s">
        <v>37</v>
      </c>
      <c r="J19" s="33"/>
    </row>
    <row r="20" spans="2:10" s="32" customFormat="1" ht="15" x14ac:dyDescent="0.2">
      <c r="B20" s="38">
        <v>8</v>
      </c>
      <c r="C20" s="39"/>
      <c r="D20" s="40"/>
      <c r="E20" s="40"/>
      <c r="F20" s="40"/>
      <c r="G20" s="40"/>
      <c r="H20" s="41" t="str">
        <f>IF(Risikolog[[#This Row],[Sand-synlig-hed]]*Risikolog[[#This Row],[Konse-kvens]]=0,"",Risikolog[[#This Row],[Sand-synlig-hed]]*Risikolog[[#This Row],[Konse-kvens]]+Risikolog[[#This Row],[Risiko-id]]/10^8)</f>
        <v/>
      </c>
      <c r="I20" s="40"/>
      <c r="J20" s="33"/>
    </row>
    <row r="21" spans="2:10" s="32" customFormat="1" ht="15" x14ac:dyDescent="0.2">
      <c r="B21" s="38">
        <v>9</v>
      </c>
      <c r="C21" s="39"/>
      <c r="D21" s="40"/>
      <c r="E21" s="40"/>
      <c r="F21" s="40"/>
      <c r="G21" s="40"/>
      <c r="H21" s="41" t="str">
        <f>IF(Risikolog[[#This Row],[Sand-synlig-hed]]*Risikolog[[#This Row],[Konse-kvens]]=0,"",Risikolog[[#This Row],[Sand-synlig-hed]]*Risikolog[[#This Row],[Konse-kvens]]+Risikolog[[#This Row],[Risiko-id]]/10^8)</f>
        <v/>
      </c>
      <c r="I21" s="40"/>
      <c r="J21" s="33"/>
    </row>
    <row r="22" spans="2:10" s="32" customFormat="1" ht="15" x14ac:dyDescent="0.2">
      <c r="B22" s="38">
        <v>10</v>
      </c>
      <c r="C22" s="39"/>
      <c r="D22" s="40"/>
      <c r="E22" s="40"/>
      <c r="F22" s="40"/>
      <c r="G22" s="40"/>
      <c r="H22" s="41" t="str">
        <f>IF(Risikolog[[#This Row],[Sand-synlig-hed]]*Risikolog[[#This Row],[Konse-kvens]]=0,"",Risikolog[[#This Row],[Sand-synlig-hed]]*Risikolog[[#This Row],[Konse-kvens]]+Risikolog[[#This Row],[Risiko-id]]/10^8)</f>
        <v/>
      </c>
      <c r="I22" s="40"/>
      <c r="J22" s="33"/>
    </row>
    <row r="23" spans="2:10" s="32" customFormat="1" ht="15" x14ac:dyDescent="0.2">
      <c r="B23" s="38">
        <v>11</v>
      </c>
      <c r="C23" s="39"/>
      <c r="D23" s="40"/>
      <c r="E23" s="40"/>
      <c r="F23" s="40"/>
      <c r="G23" s="40"/>
      <c r="H23" s="41" t="str">
        <f>IF(Risikolog[[#This Row],[Sand-synlig-hed]]*Risikolog[[#This Row],[Konse-kvens]]=0,"",Risikolog[[#This Row],[Sand-synlig-hed]]*Risikolog[[#This Row],[Konse-kvens]]+Risikolog[[#This Row],[Risiko-id]]/10^8)</f>
        <v/>
      </c>
      <c r="I23" s="40"/>
      <c r="J23" s="33"/>
    </row>
    <row r="24" spans="2:10" s="32" customFormat="1" ht="15" x14ac:dyDescent="0.2">
      <c r="B24" s="38">
        <v>12</v>
      </c>
      <c r="C24" s="39"/>
      <c r="D24" s="40"/>
      <c r="E24" s="40"/>
      <c r="F24" s="40"/>
      <c r="G24" s="40"/>
      <c r="H24" s="41" t="str">
        <f>IF(Risikolog[[#This Row],[Sand-synlig-hed]]*Risikolog[[#This Row],[Konse-kvens]]=0,"",Risikolog[[#This Row],[Sand-synlig-hed]]*Risikolog[[#This Row],[Konse-kvens]]+Risikolog[[#This Row],[Risiko-id]]/10^8)</f>
        <v/>
      </c>
      <c r="I24" s="40"/>
      <c r="J24" s="33"/>
    </row>
    <row r="25" spans="2:10" s="32" customFormat="1" ht="15" x14ac:dyDescent="0.2">
      <c r="B25" s="38">
        <v>13</v>
      </c>
      <c r="C25" s="39"/>
      <c r="D25" s="40"/>
      <c r="E25" s="40"/>
      <c r="F25" s="40"/>
      <c r="G25" s="40"/>
      <c r="H25" s="41" t="str">
        <f>IF(Risikolog[[#This Row],[Sand-synlig-hed]]*Risikolog[[#This Row],[Konse-kvens]]=0,"",Risikolog[[#This Row],[Sand-synlig-hed]]*Risikolog[[#This Row],[Konse-kvens]]+Risikolog[[#This Row],[Risiko-id]]/10^8)</f>
        <v/>
      </c>
      <c r="I25" s="40"/>
      <c r="J25" s="33"/>
    </row>
    <row r="26" spans="2:10" s="32" customFormat="1" ht="15" x14ac:dyDescent="0.2">
      <c r="B26" s="38">
        <v>14</v>
      </c>
      <c r="C26" s="39"/>
      <c r="D26" s="40"/>
      <c r="E26" s="40"/>
      <c r="F26" s="40"/>
      <c r="G26" s="40"/>
      <c r="H26" s="41" t="str">
        <f>IF(Risikolog[[#This Row],[Sand-synlig-hed]]*Risikolog[[#This Row],[Konse-kvens]]=0,"",Risikolog[[#This Row],[Sand-synlig-hed]]*Risikolog[[#This Row],[Konse-kvens]]+Risikolog[[#This Row],[Risiko-id]]/10^8)</f>
        <v/>
      </c>
      <c r="I26" s="40"/>
      <c r="J26" s="33"/>
    </row>
    <row r="27" spans="2:10" s="32" customFormat="1" ht="15" x14ac:dyDescent="0.2">
      <c r="B27" s="38">
        <v>15</v>
      </c>
      <c r="C27" s="39"/>
      <c r="D27" s="40"/>
      <c r="E27" s="40"/>
      <c r="F27" s="40"/>
      <c r="G27" s="40"/>
      <c r="H27" s="41" t="str">
        <f>IF(Risikolog[[#This Row],[Sand-synlig-hed]]*Risikolog[[#This Row],[Konse-kvens]]=0,"",Risikolog[[#This Row],[Sand-synlig-hed]]*Risikolog[[#This Row],[Konse-kvens]]+Risikolog[[#This Row],[Risiko-id]]/10^8)</f>
        <v/>
      </c>
      <c r="I27" s="40"/>
      <c r="J27" s="33"/>
    </row>
    <row r="28" spans="2:10" s="32" customFormat="1" ht="15" x14ac:dyDescent="0.2">
      <c r="B28" s="38">
        <v>16</v>
      </c>
      <c r="C28" s="39"/>
      <c r="D28" s="40"/>
      <c r="E28" s="40"/>
      <c r="F28" s="40"/>
      <c r="G28" s="40"/>
      <c r="H28" s="41" t="str">
        <f>IF(Risikolog[[#This Row],[Sand-synlig-hed]]*Risikolog[[#This Row],[Konse-kvens]]=0,"",Risikolog[[#This Row],[Sand-synlig-hed]]*Risikolog[[#This Row],[Konse-kvens]]+Risikolog[[#This Row],[Risiko-id]]/10^8)</f>
        <v/>
      </c>
      <c r="I28" s="40"/>
      <c r="J28" s="33"/>
    </row>
    <row r="29" spans="2:10" s="32" customFormat="1" ht="15" x14ac:dyDescent="0.2">
      <c r="B29" s="38">
        <v>17</v>
      </c>
      <c r="C29" s="39"/>
      <c r="D29" s="40"/>
      <c r="E29" s="40"/>
      <c r="F29" s="40"/>
      <c r="G29" s="40"/>
      <c r="H29" s="41" t="str">
        <f>IF(Risikolog[[#This Row],[Sand-synlig-hed]]*Risikolog[[#This Row],[Konse-kvens]]=0,"",Risikolog[[#This Row],[Sand-synlig-hed]]*Risikolog[[#This Row],[Konse-kvens]]+Risikolog[[#This Row],[Risiko-id]]/10^8)</f>
        <v/>
      </c>
      <c r="I29" s="40"/>
      <c r="J29" s="33"/>
    </row>
    <row r="30" spans="2:10" s="32" customFormat="1" ht="15" x14ac:dyDescent="0.2">
      <c r="B30" s="38">
        <v>18</v>
      </c>
      <c r="C30" s="39"/>
      <c r="D30" s="40"/>
      <c r="E30" s="40"/>
      <c r="F30" s="40"/>
      <c r="G30" s="40"/>
      <c r="H30" s="41" t="str">
        <f>IF(Risikolog[[#This Row],[Sand-synlig-hed]]*Risikolog[[#This Row],[Konse-kvens]]=0,"",Risikolog[[#This Row],[Sand-synlig-hed]]*Risikolog[[#This Row],[Konse-kvens]]+Risikolog[[#This Row],[Risiko-id]]/10^8)</f>
        <v/>
      </c>
      <c r="I30" s="40"/>
      <c r="J30" s="33"/>
    </row>
    <row r="31" spans="2:10" s="32" customFormat="1" ht="15" x14ac:dyDescent="0.2">
      <c r="B31" s="38">
        <v>19</v>
      </c>
      <c r="C31" s="39"/>
      <c r="D31" s="40"/>
      <c r="E31" s="40"/>
      <c r="F31" s="40"/>
      <c r="G31" s="40"/>
      <c r="H31" s="41" t="str">
        <f>IF(Risikolog[[#This Row],[Sand-synlig-hed]]*Risikolog[[#This Row],[Konse-kvens]]=0,"",Risikolog[[#This Row],[Sand-synlig-hed]]*Risikolog[[#This Row],[Konse-kvens]]+Risikolog[[#This Row],[Risiko-id]]/10^8)</f>
        <v/>
      </c>
      <c r="I31" s="40"/>
      <c r="J31" s="33"/>
    </row>
    <row r="32" spans="2:10" s="32" customFormat="1" ht="15" x14ac:dyDescent="0.2">
      <c r="B32" s="38">
        <v>20</v>
      </c>
      <c r="C32" s="39"/>
      <c r="D32" s="40"/>
      <c r="E32" s="40"/>
      <c r="F32" s="40"/>
      <c r="G32" s="40"/>
      <c r="H32" s="41" t="str">
        <f>IF(Risikolog[[#This Row],[Sand-synlig-hed]]*Risikolog[[#This Row],[Konse-kvens]]=0,"",Risikolog[[#This Row],[Sand-synlig-hed]]*Risikolog[[#This Row],[Konse-kvens]]+Risikolog[[#This Row],[Risiko-id]]/10^8)</f>
        <v/>
      </c>
      <c r="I32" s="40"/>
      <c r="J32" s="33"/>
    </row>
    <row r="33" spans="2:10" s="32" customFormat="1" ht="15" x14ac:dyDescent="0.2">
      <c r="B33" s="38">
        <v>21</v>
      </c>
      <c r="C33" s="39"/>
      <c r="D33" s="40"/>
      <c r="E33" s="40"/>
      <c r="F33" s="40"/>
      <c r="G33" s="40"/>
      <c r="H33" s="41" t="str">
        <f>IF(Risikolog[[#This Row],[Sand-synlig-hed]]*Risikolog[[#This Row],[Konse-kvens]]=0,"",Risikolog[[#This Row],[Sand-synlig-hed]]*Risikolog[[#This Row],[Konse-kvens]]+Risikolog[[#This Row],[Risiko-id]]/10^8)</f>
        <v/>
      </c>
      <c r="I33" s="40"/>
      <c r="J33" s="33"/>
    </row>
    <row r="34" spans="2:10" s="32" customFormat="1" ht="15" x14ac:dyDescent="0.2">
      <c r="B34" s="38">
        <v>22</v>
      </c>
      <c r="C34" s="39"/>
      <c r="D34" s="40"/>
      <c r="E34" s="40"/>
      <c r="F34" s="40"/>
      <c r="G34" s="40"/>
      <c r="H34" s="41" t="str">
        <f>IF(Risikolog[[#This Row],[Sand-synlig-hed]]*Risikolog[[#This Row],[Konse-kvens]]=0,"",Risikolog[[#This Row],[Sand-synlig-hed]]*Risikolog[[#This Row],[Konse-kvens]]+Risikolog[[#This Row],[Risiko-id]]/10^8)</f>
        <v/>
      </c>
      <c r="I34" s="40"/>
      <c r="J34" s="33"/>
    </row>
    <row r="35" spans="2:10" s="32" customFormat="1" ht="15" x14ac:dyDescent="0.2">
      <c r="B35" s="38">
        <v>23</v>
      </c>
      <c r="C35" s="39"/>
      <c r="D35" s="40"/>
      <c r="E35" s="40"/>
      <c r="F35" s="40"/>
      <c r="G35" s="40"/>
      <c r="H35" s="41" t="str">
        <f>IF(Risikolog[[#This Row],[Sand-synlig-hed]]*Risikolog[[#This Row],[Konse-kvens]]=0,"",Risikolog[[#This Row],[Sand-synlig-hed]]*Risikolog[[#This Row],[Konse-kvens]]+Risikolog[[#This Row],[Risiko-id]]/10^8)</f>
        <v/>
      </c>
      <c r="I35" s="40"/>
      <c r="J35" s="33"/>
    </row>
    <row r="36" spans="2:10" s="32" customFormat="1" ht="15" x14ac:dyDescent="0.25">
      <c r="B36" s="42">
        <v>24</v>
      </c>
      <c r="C36" s="43"/>
      <c r="D36" s="44"/>
      <c r="E36" s="44"/>
      <c r="F36" s="40"/>
      <c r="G36" s="40"/>
      <c r="H36" s="45" t="str">
        <f>IF(Risikolog[[#This Row],[Sand-synlig-hed]]*Risikolog[[#This Row],[Konse-kvens]]=0,"",Risikolog[[#This Row],[Sand-synlig-hed]]*Risikolog[[#This Row],[Konse-kvens]]+Risikolog[[#This Row],[Risiko-id]]/10^8)</f>
        <v/>
      </c>
      <c r="I36" s="44"/>
      <c r="J36" s="33"/>
    </row>
    <row r="37" spans="2:10" s="32" customFormat="1" ht="15" x14ac:dyDescent="0.25">
      <c r="B37" s="42">
        <v>25</v>
      </c>
      <c r="C37" s="43"/>
      <c r="D37" s="44"/>
      <c r="E37" s="44"/>
      <c r="F37" s="40"/>
      <c r="G37" s="40"/>
      <c r="H37" s="45" t="str">
        <f>IF(Risikolog[[#This Row],[Sand-synlig-hed]]*Risikolog[[#This Row],[Konse-kvens]]=0,"",Risikolog[[#This Row],[Sand-synlig-hed]]*Risikolog[[#This Row],[Konse-kvens]]+Risikolog[[#This Row],[Risiko-id]]/10^8)</f>
        <v/>
      </c>
      <c r="I37" s="44"/>
      <c r="J37" s="33"/>
    </row>
    <row r="38" spans="2:10" s="32" customFormat="1" ht="15" x14ac:dyDescent="0.25">
      <c r="B38" s="42">
        <v>26</v>
      </c>
      <c r="C38" s="43"/>
      <c r="D38" s="44"/>
      <c r="E38" s="44"/>
      <c r="F38" s="40"/>
      <c r="G38" s="40"/>
      <c r="H38" s="45" t="str">
        <f>IF(Risikolog[[#This Row],[Sand-synlig-hed]]*Risikolog[[#This Row],[Konse-kvens]]=0,"",Risikolog[[#This Row],[Sand-synlig-hed]]*Risikolog[[#This Row],[Konse-kvens]]+Risikolog[[#This Row],[Risiko-id]]/10^8)</f>
        <v/>
      </c>
      <c r="I38" s="44"/>
      <c r="J38" s="33"/>
    </row>
    <row r="39" spans="2:10" s="32" customFormat="1" ht="15" x14ac:dyDescent="0.25">
      <c r="B39" s="42">
        <v>27</v>
      </c>
      <c r="C39" s="43"/>
      <c r="D39" s="44"/>
      <c r="E39" s="44"/>
      <c r="F39" s="40"/>
      <c r="G39" s="40"/>
      <c r="H39" s="45" t="str">
        <f>IF(Risikolog[[#This Row],[Sand-synlig-hed]]*Risikolog[[#This Row],[Konse-kvens]]=0,"",Risikolog[[#This Row],[Sand-synlig-hed]]*Risikolog[[#This Row],[Konse-kvens]]+Risikolog[[#This Row],[Risiko-id]]/10^8)</f>
        <v/>
      </c>
      <c r="I39" s="44"/>
      <c r="J39" s="33"/>
    </row>
    <row r="40" spans="2:10" s="32" customFormat="1" ht="15" x14ac:dyDescent="0.25">
      <c r="B40" s="42">
        <v>28</v>
      </c>
      <c r="C40" s="43"/>
      <c r="D40" s="44"/>
      <c r="E40" s="44"/>
      <c r="F40" s="40"/>
      <c r="G40" s="40"/>
      <c r="H40" s="45" t="str">
        <f>IF(Risikolog[[#This Row],[Sand-synlig-hed]]*Risikolog[[#This Row],[Konse-kvens]]=0,"",Risikolog[[#This Row],[Sand-synlig-hed]]*Risikolog[[#This Row],[Konse-kvens]]+Risikolog[[#This Row],[Risiko-id]]/10^8)</f>
        <v/>
      </c>
      <c r="I40" s="44"/>
      <c r="J40" s="33"/>
    </row>
    <row r="41" spans="2:10" s="32" customFormat="1" ht="15" x14ac:dyDescent="0.25">
      <c r="B41" s="42">
        <v>29</v>
      </c>
      <c r="C41" s="43"/>
      <c r="D41" s="44"/>
      <c r="E41" s="44"/>
      <c r="F41" s="40"/>
      <c r="G41" s="40"/>
      <c r="H41" s="45" t="str">
        <f>IF(Risikolog[[#This Row],[Sand-synlig-hed]]*Risikolog[[#This Row],[Konse-kvens]]=0,"",Risikolog[[#This Row],[Sand-synlig-hed]]*Risikolog[[#This Row],[Konse-kvens]]+Risikolog[[#This Row],[Risiko-id]]/10^8)</f>
        <v/>
      </c>
      <c r="I41" s="44"/>
      <c r="J41" s="33"/>
    </row>
    <row r="42" spans="2:10" s="32" customFormat="1" ht="15" x14ac:dyDescent="0.25">
      <c r="B42" s="42">
        <v>30</v>
      </c>
      <c r="C42" s="43"/>
      <c r="D42" s="44"/>
      <c r="E42" s="44"/>
      <c r="F42" s="40"/>
      <c r="G42" s="40"/>
      <c r="H42" s="45" t="str">
        <f>IF(Risikolog[[#This Row],[Sand-synlig-hed]]*Risikolog[[#This Row],[Konse-kvens]]=0,"",Risikolog[[#This Row],[Sand-synlig-hed]]*Risikolog[[#This Row],[Konse-kvens]]+Risikolog[[#This Row],[Risiko-id]]/10^8)</f>
        <v/>
      </c>
      <c r="I42" s="44"/>
      <c r="J42" s="33"/>
    </row>
    <row r="43" spans="2:10" s="32" customFormat="1" ht="15" x14ac:dyDescent="0.25">
      <c r="B43" s="42">
        <v>31</v>
      </c>
      <c r="C43" s="43"/>
      <c r="D43" s="44"/>
      <c r="E43" s="44"/>
      <c r="F43" s="40"/>
      <c r="G43" s="40"/>
      <c r="H43" s="45" t="str">
        <f>IF(Risikolog[[#This Row],[Sand-synlig-hed]]*Risikolog[[#This Row],[Konse-kvens]]=0,"",Risikolog[[#This Row],[Sand-synlig-hed]]*Risikolog[[#This Row],[Konse-kvens]]+Risikolog[[#This Row],[Risiko-id]]/10^8)</f>
        <v/>
      </c>
      <c r="I43" s="44"/>
      <c r="J43" s="33"/>
    </row>
    <row r="44" spans="2:10" s="32" customFormat="1" ht="15" x14ac:dyDescent="0.25">
      <c r="B44" s="42">
        <v>32</v>
      </c>
      <c r="C44" s="43"/>
      <c r="D44" s="44"/>
      <c r="E44" s="44"/>
      <c r="F44" s="40"/>
      <c r="G44" s="40"/>
      <c r="H44" s="45" t="str">
        <f>IF(Risikolog[[#This Row],[Sand-synlig-hed]]*Risikolog[[#This Row],[Konse-kvens]]=0,"",Risikolog[[#This Row],[Sand-synlig-hed]]*Risikolog[[#This Row],[Konse-kvens]]+Risikolog[[#This Row],[Risiko-id]]/10^8)</f>
        <v/>
      </c>
      <c r="I44" s="44"/>
      <c r="J44" s="33"/>
    </row>
    <row r="45" spans="2:10" s="32" customFormat="1" ht="15" x14ac:dyDescent="0.25">
      <c r="B45" s="42">
        <v>33</v>
      </c>
      <c r="C45" s="43"/>
      <c r="D45" s="44"/>
      <c r="E45" s="44"/>
      <c r="F45" s="40"/>
      <c r="G45" s="40"/>
      <c r="H45" s="45" t="str">
        <f>IF(Risikolog[[#This Row],[Sand-synlig-hed]]*Risikolog[[#This Row],[Konse-kvens]]=0,"",Risikolog[[#This Row],[Sand-synlig-hed]]*Risikolog[[#This Row],[Konse-kvens]]+Risikolog[[#This Row],[Risiko-id]]/10^8)</f>
        <v/>
      </c>
      <c r="I45" s="44"/>
      <c r="J45" s="33"/>
    </row>
    <row r="46" spans="2:10" s="32" customFormat="1" ht="15" x14ac:dyDescent="0.25">
      <c r="B46" s="42">
        <v>34</v>
      </c>
      <c r="C46" s="43"/>
      <c r="D46" s="44"/>
      <c r="E46" s="44"/>
      <c r="F46" s="40"/>
      <c r="G46" s="40"/>
      <c r="H46" s="45" t="str">
        <f>IF(Risikolog[[#This Row],[Sand-synlig-hed]]*Risikolog[[#This Row],[Konse-kvens]]=0,"",Risikolog[[#This Row],[Sand-synlig-hed]]*Risikolog[[#This Row],[Konse-kvens]]+Risikolog[[#This Row],[Risiko-id]]/10^8)</f>
        <v/>
      </c>
      <c r="I46" s="44"/>
      <c r="J46" s="33"/>
    </row>
    <row r="47" spans="2:10" s="32" customFormat="1" ht="15" x14ac:dyDescent="0.25">
      <c r="B47" s="42">
        <v>35</v>
      </c>
      <c r="C47" s="43"/>
      <c r="D47" s="44"/>
      <c r="E47" s="44"/>
      <c r="F47" s="40"/>
      <c r="G47" s="40"/>
      <c r="H47" s="45" t="str">
        <f>IF(Risikolog[[#This Row],[Sand-synlig-hed]]*Risikolog[[#This Row],[Konse-kvens]]=0,"",Risikolog[[#This Row],[Sand-synlig-hed]]*Risikolog[[#This Row],[Konse-kvens]]+Risikolog[[#This Row],[Risiko-id]]/10^8)</f>
        <v/>
      </c>
      <c r="I47" s="44"/>
      <c r="J47" s="33"/>
    </row>
    <row r="48" spans="2:10" s="32" customFormat="1" ht="15" x14ac:dyDescent="0.25">
      <c r="B48" s="42">
        <v>36</v>
      </c>
      <c r="C48" s="43"/>
      <c r="D48" s="44"/>
      <c r="E48" s="44"/>
      <c r="F48" s="40"/>
      <c r="G48" s="40"/>
      <c r="H48" s="45" t="str">
        <f>IF(Risikolog[[#This Row],[Sand-synlig-hed]]*Risikolog[[#This Row],[Konse-kvens]]=0,"",Risikolog[[#This Row],[Sand-synlig-hed]]*Risikolog[[#This Row],[Konse-kvens]]+Risikolog[[#This Row],[Risiko-id]]/10^8)</f>
        <v/>
      </c>
      <c r="I48" s="44"/>
      <c r="J48" s="33"/>
    </row>
    <row r="49" spans="2:10" s="32" customFormat="1" ht="15" x14ac:dyDescent="0.25">
      <c r="B49" s="42">
        <v>37</v>
      </c>
      <c r="C49" s="43"/>
      <c r="D49" s="44"/>
      <c r="E49" s="44"/>
      <c r="F49" s="40"/>
      <c r="G49" s="40"/>
      <c r="H49" s="45" t="str">
        <f>IF(Risikolog[[#This Row],[Sand-synlig-hed]]*Risikolog[[#This Row],[Konse-kvens]]=0,"",Risikolog[[#This Row],[Sand-synlig-hed]]*Risikolog[[#This Row],[Konse-kvens]]+Risikolog[[#This Row],[Risiko-id]]/10^8)</f>
        <v/>
      </c>
      <c r="I49" s="44"/>
      <c r="J49" s="33"/>
    </row>
    <row r="50" spans="2:10" s="32" customFormat="1" ht="15" x14ac:dyDescent="0.25">
      <c r="B50" s="42">
        <v>38</v>
      </c>
      <c r="C50" s="43"/>
      <c r="D50" s="44"/>
      <c r="E50" s="44"/>
      <c r="F50" s="40"/>
      <c r="G50" s="40"/>
      <c r="H50" s="45" t="str">
        <f>IF(Risikolog[[#This Row],[Sand-synlig-hed]]*Risikolog[[#This Row],[Konse-kvens]]=0,"",Risikolog[[#This Row],[Sand-synlig-hed]]*Risikolog[[#This Row],[Konse-kvens]]+Risikolog[[#This Row],[Risiko-id]]/10^8)</f>
        <v/>
      </c>
      <c r="I50" s="44"/>
      <c r="J50" s="33"/>
    </row>
    <row r="51" spans="2:10" s="32" customFormat="1" ht="15" x14ac:dyDescent="0.25">
      <c r="B51" s="42">
        <v>39</v>
      </c>
      <c r="C51" s="43"/>
      <c r="D51" s="44"/>
      <c r="E51" s="44"/>
      <c r="F51" s="40"/>
      <c r="G51" s="40"/>
      <c r="H51" s="45" t="str">
        <f>IF(Risikolog[[#This Row],[Sand-synlig-hed]]*Risikolog[[#This Row],[Konse-kvens]]=0,"",Risikolog[[#This Row],[Sand-synlig-hed]]*Risikolog[[#This Row],[Konse-kvens]]+Risikolog[[#This Row],[Risiko-id]]/10^8)</f>
        <v/>
      </c>
      <c r="I51" s="44"/>
      <c r="J51" s="33"/>
    </row>
    <row r="52" spans="2:10" s="32" customFormat="1" ht="15" x14ac:dyDescent="0.25">
      <c r="B52" s="46">
        <v>40</v>
      </c>
      <c r="C52" s="47"/>
      <c r="D52" s="48"/>
      <c r="E52" s="48"/>
      <c r="F52" s="49"/>
      <c r="G52" s="49"/>
      <c r="H52" s="50" t="str">
        <f>IF(Risikolog[[#This Row],[Sand-synlig-hed]]*Risikolog[[#This Row],[Konse-kvens]]=0,"",Risikolog[[#This Row],[Sand-synlig-hed]]*Risikolog[[#This Row],[Konse-kvens]]+Risikolog[[#This Row],[Risiko-id]]/10^8)</f>
        <v/>
      </c>
      <c r="I52" s="48"/>
      <c r="J52" s="33"/>
    </row>
    <row r="53" spans="2:10" ht="15" x14ac:dyDescent="0.25">
      <c r="B53" s="42">
        <v>41</v>
      </c>
      <c r="C53" s="51"/>
      <c r="D53" s="51"/>
      <c r="E53" s="44"/>
      <c r="F53" s="51"/>
      <c r="G53" s="51"/>
      <c r="H53" s="52" t="str">
        <f>IF(Risikolog[[#This Row],[Sand-synlig-hed]]*Risikolog[[#This Row],[Konse-kvens]]=0,"",Risikolog[[#This Row],[Sand-synlig-hed]]*Risikolog[[#This Row],[Konse-kvens]]+Risikolog[[#This Row],[Risiko-id]]/10^8)</f>
        <v/>
      </c>
      <c r="I53" s="51"/>
    </row>
    <row r="54" spans="2:10" ht="15" x14ac:dyDescent="0.25">
      <c r="B54" s="42">
        <v>42</v>
      </c>
      <c r="C54" s="51"/>
      <c r="D54" s="51"/>
      <c r="E54" s="44"/>
      <c r="F54" s="51"/>
      <c r="G54" s="51"/>
      <c r="H54" s="52" t="str">
        <f>IF(Risikolog[[#This Row],[Sand-synlig-hed]]*Risikolog[[#This Row],[Konse-kvens]]=0,"",Risikolog[[#This Row],[Sand-synlig-hed]]*Risikolog[[#This Row],[Konse-kvens]]+Risikolog[[#This Row],[Risiko-id]]/10^8)</f>
        <v/>
      </c>
      <c r="I54" s="51"/>
    </row>
    <row r="55" spans="2:10" ht="15" x14ac:dyDescent="0.25">
      <c r="B55" s="42">
        <v>43</v>
      </c>
      <c r="C55" s="51"/>
      <c r="D55" s="51"/>
      <c r="E55" s="44"/>
      <c r="F55" s="51"/>
      <c r="G55" s="51"/>
      <c r="H55" s="52" t="str">
        <f>IF(Risikolog[[#This Row],[Sand-synlig-hed]]*Risikolog[[#This Row],[Konse-kvens]]=0,"",Risikolog[[#This Row],[Sand-synlig-hed]]*Risikolog[[#This Row],[Konse-kvens]]+Risikolog[[#This Row],[Risiko-id]]/10^8)</f>
        <v/>
      </c>
      <c r="I55" s="51"/>
    </row>
    <row r="56" spans="2:10" ht="15" x14ac:dyDescent="0.25">
      <c r="B56" s="46">
        <v>44</v>
      </c>
      <c r="C56" s="51"/>
      <c r="D56" s="51"/>
      <c r="E56" s="44"/>
      <c r="F56" s="51"/>
      <c r="G56" s="51"/>
      <c r="H56" s="52" t="str">
        <f>IF(Risikolog[[#This Row],[Sand-synlig-hed]]*Risikolog[[#This Row],[Konse-kvens]]=0,"",Risikolog[[#This Row],[Sand-synlig-hed]]*Risikolog[[#This Row],[Konse-kvens]]+Risikolog[[#This Row],[Risiko-id]]/10^8)</f>
        <v/>
      </c>
      <c r="I56" s="51"/>
    </row>
    <row r="57" spans="2:10" ht="15" x14ac:dyDescent="0.25">
      <c r="B57" s="42">
        <v>45</v>
      </c>
      <c r="C57" s="51"/>
      <c r="D57" s="51"/>
      <c r="E57" s="44"/>
      <c r="F57" s="51"/>
      <c r="G57" s="51"/>
      <c r="H57" s="52" t="str">
        <f>IF(Risikolog[[#This Row],[Sand-synlig-hed]]*Risikolog[[#This Row],[Konse-kvens]]=0,"",Risikolog[[#This Row],[Sand-synlig-hed]]*Risikolog[[#This Row],[Konse-kvens]]+Risikolog[[#This Row],[Risiko-id]]/10^8)</f>
        <v/>
      </c>
      <c r="I57" s="51"/>
    </row>
    <row r="58" spans="2:10" ht="15" x14ac:dyDescent="0.25">
      <c r="B58" s="42">
        <v>46</v>
      </c>
      <c r="C58" s="51"/>
      <c r="D58" s="51"/>
      <c r="E58" s="44"/>
      <c r="F58" s="51"/>
      <c r="G58" s="51"/>
      <c r="H58" s="52" t="str">
        <f>IF(Risikolog[[#This Row],[Sand-synlig-hed]]*Risikolog[[#This Row],[Konse-kvens]]=0,"",Risikolog[[#This Row],[Sand-synlig-hed]]*Risikolog[[#This Row],[Konse-kvens]]+Risikolog[[#This Row],[Risiko-id]]/10^8)</f>
        <v/>
      </c>
      <c r="I58" s="51"/>
    </row>
    <row r="59" spans="2:10" ht="15" x14ac:dyDescent="0.25">
      <c r="B59" s="42">
        <v>47</v>
      </c>
      <c r="C59" s="51"/>
      <c r="D59" s="51"/>
      <c r="E59" s="44"/>
      <c r="F59" s="51"/>
      <c r="G59" s="51"/>
      <c r="H59" s="52" t="str">
        <f>IF(Risikolog[[#This Row],[Sand-synlig-hed]]*Risikolog[[#This Row],[Konse-kvens]]=0,"",Risikolog[[#This Row],[Sand-synlig-hed]]*Risikolog[[#This Row],[Konse-kvens]]+Risikolog[[#This Row],[Risiko-id]]/10^8)</f>
        <v/>
      </c>
      <c r="I59" s="51"/>
    </row>
    <row r="60" spans="2:10" ht="15" x14ac:dyDescent="0.25">
      <c r="B60" s="46">
        <v>48</v>
      </c>
      <c r="C60" s="51"/>
      <c r="D60" s="51"/>
      <c r="E60" s="44"/>
      <c r="F60" s="51"/>
      <c r="G60" s="51"/>
      <c r="H60" s="52" t="str">
        <f>IF(Risikolog[[#This Row],[Sand-synlig-hed]]*Risikolog[[#This Row],[Konse-kvens]]=0,"",Risikolog[[#This Row],[Sand-synlig-hed]]*Risikolog[[#This Row],[Konse-kvens]]+Risikolog[[#This Row],[Risiko-id]]/10^8)</f>
        <v/>
      </c>
      <c r="I60" s="51"/>
    </row>
    <row r="61" spans="2:10" ht="15" x14ac:dyDescent="0.25">
      <c r="B61" s="42">
        <v>49</v>
      </c>
      <c r="C61" s="51"/>
      <c r="D61" s="51"/>
      <c r="E61" s="44"/>
      <c r="F61" s="51"/>
      <c r="G61" s="51"/>
      <c r="H61" s="52" t="str">
        <f>IF(Risikolog[[#This Row],[Sand-synlig-hed]]*Risikolog[[#This Row],[Konse-kvens]]=0,"",Risikolog[[#This Row],[Sand-synlig-hed]]*Risikolog[[#This Row],[Konse-kvens]]+Risikolog[[#This Row],[Risiko-id]]/10^8)</f>
        <v/>
      </c>
      <c r="I61" s="51"/>
    </row>
    <row r="62" spans="2:10" ht="15" x14ac:dyDescent="0.25">
      <c r="B62" s="42">
        <v>50</v>
      </c>
      <c r="C62" s="51"/>
      <c r="D62" s="51"/>
      <c r="E62" s="44"/>
      <c r="F62" s="51"/>
      <c r="G62" s="51"/>
      <c r="H62" s="52" t="str">
        <f>IF(Risikolog[[#This Row],[Sand-synlig-hed]]*Risikolog[[#This Row],[Konse-kvens]]=0,"",Risikolog[[#This Row],[Sand-synlig-hed]]*Risikolog[[#This Row],[Konse-kvens]]+Risikolog[[#This Row],[Risiko-id]]/10^8)</f>
        <v/>
      </c>
      <c r="I62" s="51"/>
    </row>
    <row r="63" spans="2:10" ht="15" x14ac:dyDescent="0.25">
      <c r="B63" s="42">
        <v>51</v>
      </c>
      <c r="C63" s="51"/>
      <c r="D63" s="51"/>
      <c r="E63" s="44"/>
      <c r="F63" s="51"/>
      <c r="G63" s="51"/>
      <c r="H63" s="52" t="str">
        <f>IF(Risikolog[[#This Row],[Sand-synlig-hed]]*Risikolog[[#This Row],[Konse-kvens]]=0,"",Risikolog[[#This Row],[Sand-synlig-hed]]*Risikolog[[#This Row],[Konse-kvens]]+Risikolog[[#This Row],[Risiko-id]]/10^8)</f>
        <v/>
      </c>
      <c r="I63" s="51"/>
    </row>
    <row r="64" spans="2:10" ht="15" x14ac:dyDescent="0.25">
      <c r="B64" s="46">
        <v>52</v>
      </c>
      <c r="C64" s="51"/>
      <c r="D64" s="51"/>
      <c r="E64" s="44"/>
      <c r="F64" s="51"/>
      <c r="G64" s="51"/>
      <c r="H64" s="52" t="str">
        <f>IF(Risikolog[[#This Row],[Sand-synlig-hed]]*Risikolog[[#This Row],[Konse-kvens]]=0,"",Risikolog[[#This Row],[Sand-synlig-hed]]*Risikolog[[#This Row],[Konse-kvens]]+Risikolog[[#This Row],[Risiko-id]]/10^8)</f>
        <v/>
      </c>
      <c r="I64" s="51"/>
    </row>
    <row r="65" spans="2:9" ht="15" x14ac:dyDescent="0.25">
      <c r="B65" s="42">
        <v>53</v>
      </c>
      <c r="C65" s="51"/>
      <c r="D65" s="51"/>
      <c r="E65" s="44"/>
      <c r="F65" s="51"/>
      <c r="G65" s="51"/>
      <c r="H65" s="52" t="str">
        <f>IF(Risikolog[[#This Row],[Sand-synlig-hed]]*Risikolog[[#This Row],[Konse-kvens]]=0,"",Risikolog[[#This Row],[Sand-synlig-hed]]*Risikolog[[#This Row],[Konse-kvens]]+Risikolog[[#This Row],[Risiko-id]]/10^8)</f>
        <v/>
      </c>
      <c r="I65" s="51"/>
    </row>
    <row r="66" spans="2:9" ht="15" x14ac:dyDescent="0.25">
      <c r="B66" s="42">
        <v>54</v>
      </c>
      <c r="C66" s="51"/>
      <c r="D66" s="51"/>
      <c r="E66" s="44"/>
      <c r="F66" s="51"/>
      <c r="G66" s="51"/>
      <c r="H66" s="52" t="str">
        <f>IF(Risikolog[[#This Row],[Sand-synlig-hed]]*Risikolog[[#This Row],[Konse-kvens]]=0,"",Risikolog[[#This Row],[Sand-synlig-hed]]*Risikolog[[#This Row],[Konse-kvens]]+Risikolog[[#This Row],[Risiko-id]]/10^8)</f>
        <v/>
      </c>
      <c r="I66" s="51"/>
    </row>
    <row r="67" spans="2:9" ht="15" x14ac:dyDescent="0.25">
      <c r="B67" s="42">
        <v>55</v>
      </c>
      <c r="C67" s="51"/>
      <c r="D67" s="51"/>
      <c r="E67" s="44"/>
      <c r="F67" s="51"/>
      <c r="G67" s="51"/>
      <c r="H67" s="52" t="str">
        <f>IF(Risikolog[[#This Row],[Sand-synlig-hed]]*Risikolog[[#This Row],[Konse-kvens]]=0,"",Risikolog[[#This Row],[Sand-synlig-hed]]*Risikolog[[#This Row],[Konse-kvens]]+Risikolog[[#This Row],[Risiko-id]]/10^8)</f>
        <v/>
      </c>
      <c r="I67" s="51"/>
    </row>
    <row r="68" spans="2:9" ht="15" x14ac:dyDescent="0.25">
      <c r="B68" s="46">
        <v>56</v>
      </c>
      <c r="C68" s="51"/>
      <c r="D68" s="51"/>
      <c r="E68" s="44"/>
      <c r="F68" s="51"/>
      <c r="G68" s="51"/>
      <c r="H68" s="52" t="str">
        <f>IF(Risikolog[[#This Row],[Sand-synlig-hed]]*Risikolog[[#This Row],[Konse-kvens]]=0,"",Risikolog[[#This Row],[Sand-synlig-hed]]*Risikolog[[#This Row],[Konse-kvens]]+Risikolog[[#This Row],[Risiko-id]]/10^8)</f>
        <v/>
      </c>
      <c r="I68" s="51"/>
    </row>
    <row r="69" spans="2:9" ht="15" x14ac:dyDescent="0.25">
      <c r="B69" s="42">
        <v>57</v>
      </c>
      <c r="C69" s="51"/>
      <c r="D69" s="51"/>
      <c r="E69" s="44"/>
      <c r="F69" s="51"/>
      <c r="G69" s="51"/>
      <c r="H69" s="52" t="str">
        <f>IF(Risikolog[[#This Row],[Sand-synlig-hed]]*Risikolog[[#This Row],[Konse-kvens]]=0,"",Risikolog[[#This Row],[Sand-synlig-hed]]*Risikolog[[#This Row],[Konse-kvens]]+Risikolog[[#This Row],[Risiko-id]]/10^8)</f>
        <v/>
      </c>
      <c r="I69" s="51"/>
    </row>
    <row r="70" spans="2:9" ht="15" x14ac:dyDescent="0.25">
      <c r="B70" s="42">
        <v>58</v>
      </c>
      <c r="C70" s="51"/>
      <c r="D70" s="51"/>
      <c r="E70" s="44"/>
      <c r="F70" s="51"/>
      <c r="G70" s="51"/>
      <c r="H70" s="52" t="str">
        <f>IF(Risikolog[[#This Row],[Sand-synlig-hed]]*Risikolog[[#This Row],[Konse-kvens]]=0,"",Risikolog[[#This Row],[Sand-synlig-hed]]*Risikolog[[#This Row],[Konse-kvens]]+Risikolog[[#This Row],[Risiko-id]]/10^8)</f>
        <v/>
      </c>
      <c r="I70" s="51"/>
    </row>
    <row r="71" spans="2:9" ht="15" x14ac:dyDescent="0.25">
      <c r="B71" s="42">
        <v>59</v>
      </c>
      <c r="C71" s="51"/>
      <c r="D71" s="51"/>
      <c r="E71" s="44"/>
      <c r="F71" s="51"/>
      <c r="G71" s="51"/>
      <c r="H71" s="52" t="str">
        <f>IF(Risikolog[[#This Row],[Sand-synlig-hed]]*Risikolog[[#This Row],[Konse-kvens]]=0,"",Risikolog[[#This Row],[Sand-synlig-hed]]*Risikolog[[#This Row],[Konse-kvens]]+Risikolog[[#This Row],[Risiko-id]]/10^8)</f>
        <v/>
      </c>
      <c r="I71" s="51"/>
    </row>
    <row r="72" spans="2:9" ht="15" x14ac:dyDescent="0.25">
      <c r="B72" s="46">
        <v>60</v>
      </c>
      <c r="C72" s="51"/>
      <c r="D72" s="51"/>
      <c r="E72" s="44"/>
      <c r="F72" s="51"/>
      <c r="G72" s="51"/>
      <c r="H72" s="52" t="str">
        <f>IF(Risikolog[[#This Row],[Sand-synlig-hed]]*Risikolog[[#This Row],[Konse-kvens]]=0,"",Risikolog[[#This Row],[Sand-synlig-hed]]*Risikolog[[#This Row],[Konse-kvens]]+Risikolog[[#This Row],[Risiko-id]]/10^8)</f>
        <v/>
      </c>
      <c r="I72" s="51"/>
    </row>
    <row r="73" spans="2:9" ht="15" x14ac:dyDescent="0.25">
      <c r="B73" s="42">
        <v>61</v>
      </c>
      <c r="C73" s="51"/>
      <c r="D73" s="51"/>
      <c r="E73" s="44"/>
      <c r="F73" s="51"/>
      <c r="G73" s="51"/>
      <c r="H73" s="52" t="str">
        <f>IF(Risikolog[[#This Row],[Sand-synlig-hed]]*Risikolog[[#This Row],[Konse-kvens]]=0,"",Risikolog[[#This Row],[Sand-synlig-hed]]*Risikolog[[#This Row],[Konse-kvens]]+Risikolog[[#This Row],[Risiko-id]]/10^8)</f>
        <v/>
      </c>
      <c r="I73" s="51"/>
    </row>
    <row r="74" spans="2:9" ht="15" x14ac:dyDescent="0.25">
      <c r="B74" s="42">
        <v>62</v>
      </c>
      <c r="C74" s="51"/>
      <c r="D74" s="51"/>
      <c r="E74" s="44"/>
      <c r="F74" s="51"/>
      <c r="G74" s="51"/>
      <c r="H74" s="52" t="str">
        <f>IF(Risikolog[[#This Row],[Sand-synlig-hed]]*Risikolog[[#This Row],[Konse-kvens]]=0,"",Risikolog[[#This Row],[Sand-synlig-hed]]*Risikolog[[#This Row],[Konse-kvens]]+Risikolog[[#This Row],[Risiko-id]]/10^8)</f>
        <v/>
      </c>
      <c r="I74" s="51"/>
    </row>
    <row r="75" spans="2:9" ht="15" x14ac:dyDescent="0.25">
      <c r="B75" s="42">
        <v>63</v>
      </c>
      <c r="C75" s="51"/>
      <c r="D75" s="51"/>
      <c r="E75" s="44"/>
      <c r="F75" s="51"/>
      <c r="G75" s="51"/>
      <c r="H75" s="52" t="str">
        <f>IF(Risikolog[[#This Row],[Sand-synlig-hed]]*Risikolog[[#This Row],[Konse-kvens]]=0,"",Risikolog[[#This Row],[Sand-synlig-hed]]*Risikolog[[#This Row],[Konse-kvens]]+Risikolog[[#This Row],[Risiko-id]]/10^8)</f>
        <v/>
      </c>
      <c r="I75" s="51"/>
    </row>
    <row r="76" spans="2:9" ht="15" x14ac:dyDescent="0.25">
      <c r="B76" s="46">
        <v>64</v>
      </c>
      <c r="C76" s="51"/>
      <c r="D76" s="51"/>
      <c r="E76" s="44"/>
      <c r="F76" s="51"/>
      <c r="G76" s="51"/>
      <c r="H76" s="52" t="str">
        <f>IF(Risikolog[[#This Row],[Sand-synlig-hed]]*Risikolog[[#This Row],[Konse-kvens]]=0,"",Risikolog[[#This Row],[Sand-synlig-hed]]*Risikolog[[#This Row],[Konse-kvens]]+Risikolog[[#This Row],[Risiko-id]]/10^8)</f>
        <v/>
      </c>
      <c r="I76" s="51"/>
    </row>
    <row r="77" spans="2:9" ht="15" x14ac:dyDescent="0.25">
      <c r="B77" s="42">
        <v>65</v>
      </c>
      <c r="C77" s="51"/>
      <c r="D77" s="51"/>
      <c r="E77" s="44"/>
      <c r="F77" s="51"/>
      <c r="G77" s="51"/>
      <c r="H77" s="52" t="str">
        <f>IF(Risikolog[[#This Row],[Sand-synlig-hed]]*Risikolog[[#This Row],[Konse-kvens]]=0,"",Risikolog[[#This Row],[Sand-synlig-hed]]*Risikolog[[#This Row],[Konse-kvens]]+Risikolog[[#This Row],[Risiko-id]]/10^8)</f>
        <v/>
      </c>
      <c r="I77" s="51"/>
    </row>
    <row r="78" spans="2:9" ht="15" x14ac:dyDescent="0.25">
      <c r="B78" s="42">
        <v>66</v>
      </c>
      <c r="C78" s="51"/>
      <c r="D78" s="51"/>
      <c r="E78" s="44"/>
      <c r="F78" s="51"/>
      <c r="G78" s="51"/>
      <c r="H78" s="52" t="str">
        <f>IF(Risikolog[[#This Row],[Sand-synlig-hed]]*Risikolog[[#This Row],[Konse-kvens]]=0,"",Risikolog[[#This Row],[Sand-synlig-hed]]*Risikolog[[#This Row],[Konse-kvens]]+Risikolog[[#This Row],[Risiko-id]]/10^8)</f>
        <v/>
      </c>
      <c r="I78" s="51"/>
    </row>
    <row r="79" spans="2:9" ht="15" x14ac:dyDescent="0.25">
      <c r="B79" s="42">
        <v>67</v>
      </c>
      <c r="C79" s="51"/>
      <c r="D79" s="51"/>
      <c r="E79" s="44"/>
      <c r="F79" s="51"/>
      <c r="G79" s="51"/>
      <c r="H79" s="52" t="str">
        <f>IF(Risikolog[[#This Row],[Sand-synlig-hed]]*Risikolog[[#This Row],[Konse-kvens]]=0,"",Risikolog[[#This Row],[Sand-synlig-hed]]*Risikolog[[#This Row],[Konse-kvens]]+Risikolog[[#This Row],[Risiko-id]]/10^8)</f>
        <v/>
      </c>
      <c r="I79" s="51"/>
    </row>
    <row r="80" spans="2:9" ht="15" x14ac:dyDescent="0.25">
      <c r="B80" s="46">
        <v>68</v>
      </c>
      <c r="C80" s="51"/>
      <c r="D80" s="51"/>
      <c r="E80" s="44"/>
      <c r="F80" s="51"/>
      <c r="G80" s="51"/>
      <c r="H80" s="52" t="str">
        <f>IF(Risikolog[[#This Row],[Sand-synlig-hed]]*Risikolog[[#This Row],[Konse-kvens]]=0,"",Risikolog[[#This Row],[Sand-synlig-hed]]*Risikolog[[#This Row],[Konse-kvens]]+Risikolog[[#This Row],[Risiko-id]]/10^8)</f>
        <v/>
      </c>
      <c r="I80" s="51"/>
    </row>
    <row r="81" spans="2:9" ht="15" x14ac:dyDescent="0.25">
      <c r="B81" s="42">
        <v>69</v>
      </c>
      <c r="C81" s="51"/>
      <c r="D81" s="51"/>
      <c r="E81" s="44"/>
      <c r="F81" s="51"/>
      <c r="G81" s="51"/>
      <c r="H81" s="52" t="str">
        <f>IF(Risikolog[[#This Row],[Sand-synlig-hed]]*Risikolog[[#This Row],[Konse-kvens]]=0,"",Risikolog[[#This Row],[Sand-synlig-hed]]*Risikolog[[#This Row],[Konse-kvens]]+Risikolog[[#This Row],[Risiko-id]]/10^8)</f>
        <v/>
      </c>
      <c r="I81" s="51"/>
    </row>
    <row r="82" spans="2:9" ht="15" x14ac:dyDescent="0.25">
      <c r="B82" s="42">
        <v>70</v>
      </c>
      <c r="C82" s="51"/>
      <c r="D82" s="51"/>
      <c r="E82" s="44"/>
      <c r="F82" s="51"/>
      <c r="G82" s="51"/>
      <c r="H82" s="52" t="str">
        <f>IF(Risikolog[[#This Row],[Sand-synlig-hed]]*Risikolog[[#This Row],[Konse-kvens]]=0,"",Risikolog[[#This Row],[Sand-synlig-hed]]*Risikolog[[#This Row],[Konse-kvens]]+Risikolog[[#This Row],[Risiko-id]]/10^8)</f>
        <v/>
      </c>
      <c r="I82" s="51"/>
    </row>
    <row r="83" spans="2:9" ht="15" x14ac:dyDescent="0.25">
      <c r="B83" s="42">
        <v>71</v>
      </c>
      <c r="C83" s="51"/>
      <c r="D83" s="51"/>
      <c r="E83" s="44"/>
      <c r="F83" s="51"/>
      <c r="G83" s="51"/>
      <c r="H83" s="52" t="str">
        <f>IF(Risikolog[[#This Row],[Sand-synlig-hed]]*Risikolog[[#This Row],[Konse-kvens]]=0,"",Risikolog[[#This Row],[Sand-synlig-hed]]*Risikolog[[#This Row],[Konse-kvens]]+Risikolog[[#This Row],[Risiko-id]]/10^8)</f>
        <v/>
      </c>
      <c r="I83" s="51"/>
    </row>
    <row r="84" spans="2:9" ht="15" x14ac:dyDescent="0.25">
      <c r="B84" s="46">
        <v>72</v>
      </c>
      <c r="C84" s="51"/>
      <c r="D84" s="51"/>
      <c r="E84" s="44"/>
      <c r="F84" s="51"/>
      <c r="G84" s="51"/>
      <c r="H84" s="52" t="str">
        <f>IF(Risikolog[[#This Row],[Sand-synlig-hed]]*Risikolog[[#This Row],[Konse-kvens]]=0,"",Risikolog[[#This Row],[Sand-synlig-hed]]*Risikolog[[#This Row],[Konse-kvens]]+Risikolog[[#This Row],[Risiko-id]]/10^8)</f>
        <v/>
      </c>
      <c r="I84" s="51"/>
    </row>
    <row r="85" spans="2:9" ht="15" x14ac:dyDescent="0.25">
      <c r="B85" s="42">
        <v>73</v>
      </c>
      <c r="C85" s="51"/>
      <c r="D85" s="51"/>
      <c r="E85" s="44"/>
      <c r="F85" s="51"/>
      <c r="G85" s="51"/>
      <c r="H85" s="52" t="str">
        <f>IF(Risikolog[[#This Row],[Sand-synlig-hed]]*Risikolog[[#This Row],[Konse-kvens]]=0,"",Risikolog[[#This Row],[Sand-synlig-hed]]*Risikolog[[#This Row],[Konse-kvens]]+Risikolog[[#This Row],[Risiko-id]]/10^8)</f>
        <v/>
      </c>
      <c r="I85" s="51"/>
    </row>
    <row r="86" spans="2:9" ht="15" x14ac:dyDescent="0.25">
      <c r="B86" s="42">
        <v>74</v>
      </c>
      <c r="C86" s="51"/>
      <c r="D86" s="51"/>
      <c r="E86" s="44"/>
      <c r="F86" s="51"/>
      <c r="G86" s="51"/>
      <c r="H86" s="52" t="str">
        <f>IF(Risikolog[[#This Row],[Sand-synlig-hed]]*Risikolog[[#This Row],[Konse-kvens]]=0,"",Risikolog[[#This Row],[Sand-synlig-hed]]*Risikolog[[#This Row],[Konse-kvens]]+Risikolog[[#This Row],[Risiko-id]]/10^8)</f>
        <v/>
      </c>
      <c r="I86" s="51"/>
    </row>
    <row r="87" spans="2:9" ht="15" x14ac:dyDescent="0.25">
      <c r="B87" s="42">
        <v>75</v>
      </c>
      <c r="C87" s="51"/>
      <c r="D87" s="51"/>
      <c r="E87" s="44"/>
      <c r="F87" s="51"/>
      <c r="G87" s="51"/>
      <c r="H87" s="52" t="str">
        <f>IF(Risikolog[[#This Row],[Sand-synlig-hed]]*Risikolog[[#This Row],[Konse-kvens]]=0,"",Risikolog[[#This Row],[Sand-synlig-hed]]*Risikolog[[#This Row],[Konse-kvens]]+Risikolog[[#This Row],[Risiko-id]]/10^8)</f>
        <v/>
      </c>
      <c r="I87" s="51"/>
    </row>
    <row r="88" spans="2:9" ht="15" x14ac:dyDescent="0.25">
      <c r="B88" s="46">
        <v>76</v>
      </c>
      <c r="C88" s="51"/>
      <c r="D88" s="51"/>
      <c r="E88" s="44"/>
      <c r="F88" s="51"/>
      <c r="G88" s="51"/>
      <c r="H88" s="52" t="str">
        <f>IF(Risikolog[[#This Row],[Sand-synlig-hed]]*Risikolog[[#This Row],[Konse-kvens]]=0,"",Risikolog[[#This Row],[Sand-synlig-hed]]*Risikolog[[#This Row],[Konse-kvens]]+Risikolog[[#This Row],[Risiko-id]]/10^8)</f>
        <v/>
      </c>
      <c r="I88" s="51"/>
    </row>
    <row r="89" spans="2:9" ht="15" x14ac:dyDescent="0.25">
      <c r="B89" s="42">
        <v>77</v>
      </c>
      <c r="C89" s="51"/>
      <c r="D89" s="51"/>
      <c r="E89" s="44"/>
      <c r="F89" s="51"/>
      <c r="G89" s="51"/>
      <c r="H89" s="52" t="str">
        <f>IF(Risikolog[[#This Row],[Sand-synlig-hed]]*Risikolog[[#This Row],[Konse-kvens]]=0,"",Risikolog[[#This Row],[Sand-synlig-hed]]*Risikolog[[#This Row],[Konse-kvens]]+Risikolog[[#This Row],[Risiko-id]]/10^8)</f>
        <v/>
      </c>
      <c r="I89" s="51"/>
    </row>
    <row r="90" spans="2:9" ht="15" x14ac:dyDescent="0.25">
      <c r="B90" s="42">
        <v>78</v>
      </c>
      <c r="C90" s="51"/>
      <c r="D90" s="51"/>
      <c r="E90" s="44"/>
      <c r="F90" s="51"/>
      <c r="G90" s="51"/>
      <c r="H90" s="52" t="str">
        <f>IF(Risikolog[[#This Row],[Sand-synlig-hed]]*Risikolog[[#This Row],[Konse-kvens]]=0,"",Risikolog[[#This Row],[Sand-synlig-hed]]*Risikolog[[#This Row],[Konse-kvens]]+Risikolog[[#This Row],[Risiko-id]]/10^8)</f>
        <v/>
      </c>
      <c r="I90" s="51"/>
    </row>
    <row r="91" spans="2:9" ht="15" x14ac:dyDescent="0.25">
      <c r="B91" s="42">
        <v>79</v>
      </c>
      <c r="C91" s="51"/>
      <c r="D91" s="51"/>
      <c r="E91" s="44"/>
      <c r="F91" s="51"/>
      <c r="G91" s="51"/>
      <c r="H91" s="52" t="str">
        <f>IF(Risikolog[[#This Row],[Sand-synlig-hed]]*Risikolog[[#This Row],[Konse-kvens]]=0,"",Risikolog[[#This Row],[Sand-synlig-hed]]*Risikolog[[#This Row],[Konse-kvens]]+Risikolog[[#This Row],[Risiko-id]]/10^8)</f>
        <v/>
      </c>
      <c r="I91" s="51"/>
    </row>
    <row r="92" spans="2:9" ht="15" x14ac:dyDescent="0.25">
      <c r="B92" s="46">
        <v>80</v>
      </c>
      <c r="C92" s="51"/>
      <c r="D92" s="51"/>
      <c r="E92" s="44"/>
      <c r="F92" s="51"/>
      <c r="G92" s="51"/>
      <c r="H92" s="52" t="str">
        <f>IF(Risikolog[[#This Row],[Sand-synlig-hed]]*Risikolog[[#This Row],[Konse-kvens]]=0,"",Risikolog[[#This Row],[Sand-synlig-hed]]*Risikolog[[#This Row],[Konse-kvens]]+Risikolog[[#This Row],[Risiko-id]]/10^8)</f>
        <v/>
      </c>
      <c r="I92" s="51"/>
    </row>
    <row r="93" spans="2:9" ht="15" x14ac:dyDescent="0.25">
      <c r="B93" s="42">
        <v>81</v>
      </c>
      <c r="C93" s="51"/>
      <c r="D93" s="51"/>
      <c r="E93" s="44"/>
      <c r="F93" s="51"/>
      <c r="G93" s="51"/>
      <c r="H93" s="52" t="str">
        <f>IF(Risikolog[[#This Row],[Sand-synlig-hed]]*Risikolog[[#This Row],[Konse-kvens]]=0,"",Risikolog[[#This Row],[Sand-synlig-hed]]*Risikolog[[#This Row],[Konse-kvens]]+Risikolog[[#This Row],[Risiko-id]]/10^8)</f>
        <v/>
      </c>
      <c r="I93" s="51"/>
    </row>
    <row r="94" spans="2:9" ht="15" x14ac:dyDescent="0.25">
      <c r="B94" s="42">
        <v>82</v>
      </c>
      <c r="C94" s="51"/>
      <c r="D94" s="51"/>
      <c r="E94" s="44"/>
      <c r="F94" s="51"/>
      <c r="G94" s="51"/>
      <c r="H94" s="52" t="str">
        <f>IF(Risikolog[[#This Row],[Sand-synlig-hed]]*Risikolog[[#This Row],[Konse-kvens]]=0,"",Risikolog[[#This Row],[Sand-synlig-hed]]*Risikolog[[#This Row],[Konse-kvens]]+Risikolog[[#This Row],[Risiko-id]]/10^8)</f>
        <v/>
      </c>
      <c r="I94" s="51"/>
    </row>
    <row r="95" spans="2:9" ht="15" x14ac:dyDescent="0.25">
      <c r="B95" s="42">
        <v>83</v>
      </c>
      <c r="C95" s="51"/>
      <c r="D95" s="51"/>
      <c r="E95" s="44"/>
      <c r="F95" s="51"/>
      <c r="G95" s="51"/>
      <c r="H95" s="52" t="str">
        <f>IF(Risikolog[[#This Row],[Sand-synlig-hed]]*Risikolog[[#This Row],[Konse-kvens]]=0,"",Risikolog[[#This Row],[Sand-synlig-hed]]*Risikolog[[#This Row],[Konse-kvens]]+Risikolog[[#This Row],[Risiko-id]]/10^8)</f>
        <v/>
      </c>
      <c r="I95" s="51"/>
    </row>
    <row r="96" spans="2:9" ht="15" x14ac:dyDescent="0.25">
      <c r="B96" s="46">
        <v>84</v>
      </c>
      <c r="C96" s="51"/>
      <c r="D96" s="51"/>
      <c r="E96" s="44"/>
      <c r="F96" s="51"/>
      <c r="G96" s="51"/>
      <c r="H96" s="52" t="str">
        <f>IF(Risikolog[[#This Row],[Sand-synlig-hed]]*Risikolog[[#This Row],[Konse-kvens]]=0,"",Risikolog[[#This Row],[Sand-synlig-hed]]*Risikolog[[#This Row],[Konse-kvens]]+Risikolog[[#This Row],[Risiko-id]]/10^8)</f>
        <v/>
      </c>
      <c r="I96" s="51"/>
    </row>
    <row r="97" spans="2:9" ht="15" x14ac:dyDescent="0.25">
      <c r="B97" s="42">
        <v>85</v>
      </c>
      <c r="C97" s="51"/>
      <c r="D97" s="51"/>
      <c r="E97" s="44"/>
      <c r="F97" s="51"/>
      <c r="G97" s="51"/>
      <c r="H97" s="52" t="str">
        <f>IF(Risikolog[[#This Row],[Sand-synlig-hed]]*Risikolog[[#This Row],[Konse-kvens]]=0,"",Risikolog[[#This Row],[Sand-synlig-hed]]*Risikolog[[#This Row],[Konse-kvens]]+Risikolog[[#This Row],[Risiko-id]]/10^8)</f>
        <v/>
      </c>
      <c r="I97" s="51"/>
    </row>
    <row r="98" spans="2:9" ht="15" x14ac:dyDescent="0.25">
      <c r="B98" s="42">
        <v>86</v>
      </c>
      <c r="C98" s="51"/>
      <c r="D98" s="51"/>
      <c r="E98" s="44"/>
      <c r="F98" s="51"/>
      <c r="G98" s="51"/>
      <c r="H98" s="52" t="str">
        <f>IF(Risikolog[[#This Row],[Sand-synlig-hed]]*Risikolog[[#This Row],[Konse-kvens]]=0,"",Risikolog[[#This Row],[Sand-synlig-hed]]*Risikolog[[#This Row],[Konse-kvens]]+Risikolog[[#This Row],[Risiko-id]]/10^8)</f>
        <v/>
      </c>
      <c r="I98" s="51"/>
    </row>
    <row r="99" spans="2:9" ht="15" x14ac:dyDescent="0.25">
      <c r="B99" s="42">
        <v>87</v>
      </c>
      <c r="C99" s="51"/>
      <c r="D99" s="51"/>
      <c r="E99" s="44"/>
      <c r="F99" s="51"/>
      <c r="G99" s="51"/>
      <c r="H99" s="52" t="str">
        <f>IF(Risikolog[[#This Row],[Sand-synlig-hed]]*Risikolog[[#This Row],[Konse-kvens]]=0,"",Risikolog[[#This Row],[Sand-synlig-hed]]*Risikolog[[#This Row],[Konse-kvens]]+Risikolog[[#This Row],[Risiko-id]]/10^8)</f>
        <v/>
      </c>
      <c r="I99" s="51"/>
    </row>
    <row r="100" spans="2:9" ht="15" x14ac:dyDescent="0.25">
      <c r="B100" s="46">
        <v>88</v>
      </c>
      <c r="C100" s="51"/>
      <c r="D100" s="51"/>
      <c r="E100" s="44"/>
      <c r="F100" s="51"/>
      <c r="G100" s="51"/>
      <c r="H100" s="52" t="str">
        <f>IF(Risikolog[[#This Row],[Sand-synlig-hed]]*Risikolog[[#This Row],[Konse-kvens]]=0,"",Risikolog[[#This Row],[Sand-synlig-hed]]*Risikolog[[#This Row],[Konse-kvens]]+Risikolog[[#This Row],[Risiko-id]]/10^8)</f>
        <v/>
      </c>
      <c r="I100" s="51"/>
    </row>
    <row r="101" spans="2:9" ht="15" x14ac:dyDescent="0.25">
      <c r="B101" s="42">
        <v>89</v>
      </c>
      <c r="C101" s="51"/>
      <c r="D101" s="51"/>
      <c r="E101" s="44"/>
      <c r="F101" s="51"/>
      <c r="G101" s="51"/>
      <c r="H101" s="52" t="str">
        <f>IF(Risikolog[[#This Row],[Sand-synlig-hed]]*Risikolog[[#This Row],[Konse-kvens]]=0,"",Risikolog[[#This Row],[Sand-synlig-hed]]*Risikolog[[#This Row],[Konse-kvens]]+Risikolog[[#This Row],[Risiko-id]]/10^8)</f>
        <v/>
      </c>
      <c r="I101" s="51"/>
    </row>
    <row r="102" spans="2:9" ht="15" x14ac:dyDescent="0.25">
      <c r="B102" s="42">
        <v>90</v>
      </c>
      <c r="C102" s="51"/>
      <c r="D102" s="51"/>
      <c r="E102" s="44"/>
      <c r="F102" s="51"/>
      <c r="G102" s="51"/>
      <c r="H102" s="52" t="str">
        <f>IF(Risikolog[[#This Row],[Sand-synlig-hed]]*Risikolog[[#This Row],[Konse-kvens]]=0,"",Risikolog[[#This Row],[Sand-synlig-hed]]*Risikolog[[#This Row],[Konse-kvens]]+Risikolog[[#This Row],[Risiko-id]]/10^8)</f>
        <v/>
      </c>
      <c r="I102" s="51"/>
    </row>
    <row r="103" spans="2:9" ht="15" x14ac:dyDescent="0.25">
      <c r="B103" s="42">
        <v>91</v>
      </c>
      <c r="C103" s="51"/>
      <c r="D103" s="51"/>
      <c r="E103" s="44"/>
      <c r="F103" s="51"/>
      <c r="G103" s="51"/>
      <c r="H103" s="52" t="str">
        <f>IF(Risikolog[[#This Row],[Sand-synlig-hed]]*Risikolog[[#This Row],[Konse-kvens]]=0,"",Risikolog[[#This Row],[Sand-synlig-hed]]*Risikolog[[#This Row],[Konse-kvens]]+Risikolog[[#This Row],[Risiko-id]]/10^8)</f>
        <v/>
      </c>
      <c r="I103" s="51"/>
    </row>
    <row r="104" spans="2:9" ht="15" x14ac:dyDescent="0.25">
      <c r="B104" s="46">
        <v>92</v>
      </c>
      <c r="C104" s="51"/>
      <c r="D104" s="51"/>
      <c r="E104" s="44"/>
      <c r="F104" s="51"/>
      <c r="G104" s="51"/>
      <c r="H104" s="52" t="str">
        <f>IF(Risikolog[[#This Row],[Sand-synlig-hed]]*Risikolog[[#This Row],[Konse-kvens]]=0,"",Risikolog[[#This Row],[Sand-synlig-hed]]*Risikolog[[#This Row],[Konse-kvens]]+Risikolog[[#This Row],[Risiko-id]]/10^8)</f>
        <v/>
      </c>
      <c r="I104" s="51"/>
    </row>
    <row r="105" spans="2:9" ht="15" x14ac:dyDescent="0.25">
      <c r="B105" s="42">
        <v>93</v>
      </c>
      <c r="C105" s="51"/>
      <c r="D105" s="51"/>
      <c r="E105" s="44"/>
      <c r="F105" s="51"/>
      <c r="G105" s="51"/>
      <c r="H105" s="52" t="str">
        <f>IF(Risikolog[[#This Row],[Sand-synlig-hed]]*Risikolog[[#This Row],[Konse-kvens]]=0,"",Risikolog[[#This Row],[Sand-synlig-hed]]*Risikolog[[#This Row],[Konse-kvens]]+Risikolog[[#This Row],[Risiko-id]]/10^8)</f>
        <v/>
      </c>
      <c r="I105" s="51"/>
    </row>
    <row r="106" spans="2:9" ht="15" x14ac:dyDescent="0.25">
      <c r="B106" s="42">
        <v>94</v>
      </c>
      <c r="C106" s="51"/>
      <c r="D106" s="51"/>
      <c r="E106" s="44"/>
      <c r="F106" s="51"/>
      <c r="G106" s="51"/>
      <c r="H106" s="52" t="str">
        <f>IF(Risikolog[[#This Row],[Sand-synlig-hed]]*Risikolog[[#This Row],[Konse-kvens]]=0,"",Risikolog[[#This Row],[Sand-synlig-hed]]*Risikolog[[#This Row],[Konse-kvens]]+Risikolog[[#This Row],[Risiko-id]]/10^8)</f>
        <v/>
      </c>
      <c r="I106" s="51"/>
    </row>
    <row r="107" spans="2:9" ht="15" x14ac:dyDescent="0.25">
      <c r="B107" s="42">
        <v>95</v>
      </c>
      <c r="C107" s="51"/>
      <c r="D107" s="51"/>
      <c r="E107" s="44"/>
      <c r="F107" s="51"/>
      <c r="G107" s="51"/>
      <c r="H107" s="52" t="str">
        <f>IF(Risikolog[[#This Row],[Sand-synlig-hed]]*Risikolog[[#This Row],[Konse-kvens]]=0,"",Risikolog[[#This Row],[Sand-synlig-hed]]*Risikolog[[#This Row],[Konse-kvens]]+Risikolog[[#This Row],[Risiko-id]]/10^8)</f>
        <v/>
      </c>
      <c r="I107" s="51"/>
    </row>
    <row r="108" spans="2:9" ht="15" x14ac:dyDescent="0.25">
      <c r="B108" s="46">
        <v>96</v>
      </c>
      <c r="C108" s="51"/>
      <c r="D108" s="51"/>
      <c r="E108" s="44"/>
      <c r="F108" s="51"/>
      <c r="G108" s="51"/>
      <c r="H108" s="52" t="str">
        <f>IF(Risikolog[[#This Row],[Sand-synlig-hed]]*Risikolog[[#This Row],[Konse-kvens]]=0,"",Risikolog[[#This Row],[Sand-synlig-hed]]*Risikolog[[#This Row],[Konse-kvens]]+Risikolog[[#This Row],[Risiko-id]]/10^8)</f>
        <v/>
      </c>
      <c r="I108" s="51"/>
    </row>
    <row r="109" spans="2:9" ht="15" x14ac:dyDescent="0.25">
      <c r="B109" s="42">
        <v>97</v>
      </c>
      <c r="C109" s="51"/>
      <c r="D109" s="51"/>
      <c r="E109" s="44"/>
      <c r="F109" s="51"/>
      <c r="G109" s="51"/>
      <c r="H109" s="52" t="str">
        <f>IF(Risikolog[[#This Row],[Sand-synlig-hed]]*Risikolog[[#This Row],[Konse-kvens]]=0,"",Risikolog[[#This Row],[Sand-synlig-hed]]*Risikolog[[#This Row],[Konse-kvens]]+Risikolog[[#This Row],[Risiko-id]]/10^8)</f>
        <v/>
      </c>
      <c r="I109" s="51"/>
    </row>
    <row r="110" spans="2:9" ht="15" x14ac:dyDescent="0.25">
      <c r="B110" s="42">
        <v>98</v>
      </c>
      <c r="C110" s="51"/>
      <c r="D110" s="51"/>
      <c r="E110" s="44"/>
      <c r="F110" s="51"/>
      <c r="G110" s="51"/>
      <c r="H110" s="52" t="str">
        <f>IF(Risikolog[[#This Row],[Sand-synlig-hed]]*Risikolog[[#This Row],[Konse-kvens]]=0,"",Risikolog[[#This Row],[Sand-synlig-hed]]*Risikolog[[#This Row],[Konse-kvens]]+Risikolog[[#This Row],[Risiko-id]]/10^8)</f>
        <v/>
      </c>
      <c r="I110" s="51"/>
    </row>
    <row r="111" spans="2:9" ht="15" x14ac:dyDescent="0.25">
      <c r="B111" s="42">
        <v>99</v>
      </c>
      <c r="C111" s="51"/>
      <c r="D111" s="51"/>
      <c r="E111" s="44"/>
      <c r="F111" s="51"/>
      <c r="G111" s="51"/>
      <c r="H111" s="52" t="str">
        <f>IF(Risikolog[[#This Row],[Sand-synlig-hed]]*Risikolog[[#This Row],[Konse-kvens]]=0,"",Risikolog[[#This Row],[Sand-synlig-hed]]*Risikolog[[#This Row],[Konse-kvens]]+Risikolog[[#This Row],[Risiko-id]]/10^8)</f>
        <v/>
      </c>
      <c r="I111" s="51"/>
    </row>
    <row r="112" spans="2:9" ht="15" x14ac:dyDescent="0.25">
      <c r="B112" s="46">
        <v>100</v>
      </c>
      <c r="C112" s="51"/>
      <c r="D112" s="51"/>
      <c r="E112" s="44"/>
      <c r="F112" s="51"/>
      <c r="G112" s="51"/>
      <c r="H112" s="52" t="str">
        <f>IF(Risikolog[[#This Row],[Sand-synlig-hed]]*Risikolog[[#This Row],[Konse-kvens]]=0,"",Risikolog[[#This Row],[Sand-synlig-hed]]*Risikolog[[#This Row],[Konse-kvens]]+Risikolog[[#This Row],[Risiko-id]]/10^8)</f>
        <v/>
      </c>
      <c r="I112" s="51"/>
    </row>
    <row r="113" spans="2:9" x14ac:dyDescent="0.2">
      <c r="B113" s="3"/>
      <c r="C113" s="3"/>
      <c r="D113" s="3"/>
      <c r="E113" s="4"/>
      <c r="F113" s="3"/>
      <c r="G113" s="3"/>
      <c r="H113" s="3"/>
      <c r="I113" s="3"/>
    </row>
    <row r="114" spans="2:9" x14ac:dyDescent="0.2">
      <c r="B114" s="3"/>
      <c r="C114" s="3"/>
      <c r="D114" s="3"/>
      <c r="E114" s="4"/>
      <c r="F114" s="3"/>
      <c r="G114" s="3"/>
      <c r="H114" s="3"/>
      <c r="I114" s="3"/>
    </row>
    <row r="115" spans="2:9" hidden="1" x14ac:dyDescent="0.2">
      <c r="B115" s="3"/>
      <c r="C115" s="3"/>
      <c r="D115" s="3"/>
      <c r="E115" s="4"/>
      <c r="F115" s="3"/>
      <c r="G115" s="3"/>
      <c r="H115" s="3"/>
      <c r="I115" s="3"/>
    </row>
    <row r="116" spans="2:9" hidden="1" x14ac:dyDescent="0.2">
      <c r="B116" s="3"/>
      <c r="C116" s="3"/>
      <c r="D116" s="3"/>
      <c r="E116" s="4"/>
      <c r="F116" s="3"/>
      <c r="G116" s="3"/>
      <c r="H116" s="3"/>
      <c r="I116" s="3"/>
    </row>
    <row r="117" spans="2:9" hidden="1" x14ac:dyDescent="0.2">
      <c r="B117" s="3"/>
      <c r="C117" s="3"/>
      <c r="D117" s="3"/>
      <c r="E117" s="4"/>
      <c r="F117" s="3"/>
      <c r="G117" s="3"/>
      <c r="H117" s="3"/>
      <c r="I117" s="3"/>
    </row>
    <row r="118" spans="2:9" hidden="1" x14ac:dyDescent="0.2">
      <c r="B118" s="3"/>
      <c r="C118" s="3"/>
      <c r="D118" s="3"/>
      <c r="E118" s="4"/>
      <c r="F118" s="3"/>
      <c r="G118" s="3"/>
      <c r="H118" s="3"/>
      <c r="I118" s="3"/>
    </row>
    <row r="119" spans="2:9" hidden="1" x14ac:dyDescent="0.2">
      <c r="B119" s="3"/>
      <c r="C119" s="3"/>
      <c r="D119" s="3"/>
      <c r="E119" s="4"/>
      <c r="F119" s="3"/>
      <c r="G119" s="3"/>
      <c r="H119" s="3"/>
      <c r="I119" s="3"/>
    </row>
    <row r="120" spans="2:9" hidden="1" x14ac:dyDescent="0.2">
      <c r="B120" s="3"/>
      <c r="C120" s="3"/>
      <c r="D120" s="3"/>
      <c r="E120" s="4"/>
      <c r="F120" s="3"/>
      <c r="G120" s="3"/>
      <c r="H120" s="3"/>
      <c r="I120" s="3"/>
    </row>
    <row r="121" spans="2:9" hidden="1" x14ac:dyDescent="0.2">
      <c r="B121" s="3"/>
      <c r="C121" s="3"/>
      <c r="D121" s="3"/>
      <c r="E121" s="4"/>
      <c r="F121" s="3"/>
      <c r="G121" s="3"/>
      <c r="H121" s="3"/>
      <c r="I121" s="3"/>
    </row>
    <row r="122" spans="2:9" hidden="1" x14ac:dyDescent="0.2">
      <c r="B122" s="3"/>
      <c r="C122" s="3"/>
      <c r="D122" s="3"/>
      <c r="E122" s="4"/>
      <c r="F122" s="3"/>
      <c r="G122" s="3"/>
      <c r="H122" s="3"/>
      <c r="I122" s="3"/>
    </row>
    <row r="123" spans="2:9" hidden="1" x14ac:dyDescent="0.2">
      <c r="B123" s="3"/>
      <c r="C123" s="3"/>
      <c r="D123" s="3"/>
      <c r="E123" s="4"/>
      <c r="F123" s="3"/>
      <c r="G123" s="3"/>
      <c r="H123" s="3"/>
      <c r="I123" s="3"/>
    </row>
    <row r="124" spans="2:9" hidden="1" x14ac:dyDescent="0.2">
      <c r="B124" s="3"/>
      <c r="C124" s="3"/>
      <c r="D124" s="3"/>
      <c r="E124" s="4"/>
      <c r="F124" s="3"/>
      <c r="G124" s="3"/>
      <c r="H124" s="3"/>
      <c r="I124" s="3"/>
    </row>
    <row r="125" spans="2:9" hidden="1" x14ac:dyDescent="0.2">
      <c r="B125" s="3"/>
      <c r="C125" s="3"/>
      <c r="D125" s="3"/>
      <c r="E125" s="4"/>
      <c r="F125" s="3"/>
      <c r="G125" s="3"/>
      <c r="H125" s="3"/>
      <c r="I125" s="3"/>
    </row>
    <row r="126" spans="2:9" hidden="1" x14ac:dyDescent="0.2">
      <c r="B126" s="3"/>
      <c r="C126" s="3"/>
      <c r="D126" s="3"/>
      <c r="E126" s="4"/>
      <c r="F126" s="3"/>
      <c r="G126" s="3"/>
      <c r="H126" s="3"/>
      <c r="I126" s="3"/>
    </row>
    <row r="127" spans="2:9" hidden="1" x14ac:dyDescent="0.2">
      <c r="B127" s="3"/>
      <c r="C127" s="3"/>
      <c r="D127" s="3"/>
      <c r="E127" s="4"/>
      <c r="F127" s="3"/>
      <c r="G127" s="3"/>
      <c r="H127" s="3"/>
      <c r="I127" s="3"/>
    </row>
    <row r="128" spans="2:9" hidden="1" x14ac:dyDescent="0.2">
      <c r="B128" s="3"/>
      <c r="C128" s="3"/>
      <c r="D128" s="3"/>
      <c r="E128" s="4"/>
      <c r="F128" s="3"/>
      <c r="G128" s="3"/>
      <c r="H128" s="3"/>
      <c r="I128" s="3"/>
    </row>
    <row r="129" spans="2:9" hidden="1" x14ac:dyDescent="0.2">
      <c r="B129" s="3"/>
      <c r="C129" s="3"/>
      <c r="D129" s="3"/>
      <c r="E129" s="4"/>
      <c r="F129" s="3"/>
      <c r="G129" s="3"/>
      <c r="H129" s="3"/>
      <c r="I129" s="3"/>
    </row>
    <row r="130" spans="2:9" hidden="1" x14ac:dyDescent="0.2">
      <c r="B130" s="3"/>
      <c r="C130" s="3"/>
      <c r="D130" s="3"/>
      <c r="E130" s="4"/>
      <c r="F130" s="3"/>
      <c r="G130" s="3"/>
      <c r="H130" s="3"/>
      <c r="I130" s="3"/>
    </row>
    <row r="131" spans="2:9" hidden="1" x14ac:dyDescent="0.2">
      <c r="B131" s="3"/>
      <c r="C131" s="3"/>
      <c r="D131" s="3"/>
      <c r="E131" s="4"/>
      <c r="F131" s="3"/>
      <c r="G131" s="3"/>
      <c r="H131" s="3"/>
      <c r="I131" s="3"/>
    </row>
    <row r="132" spans="2:9" hidden="1" x14ac:dyDescent="0.2">
      <c r="B132" s="3"/>
      <c r="C132" s="3"/>
      <c r="D132" s="3"/>
      <c r="E132" s="4"/>
      <c r="F132" s="3"/>
      <c r="G132" s="3"/>
      <c r="H132" s="3"/>
      <c r="I132" s="3"/>
    </row>
    <row r="133" spans="2:9" hidden="1" x14ac:dyDescent="0.2">
      <c r="B133" s="3"/>
      <c r="C133" s="3"/>
      <c r="D133" s="3"/>
      <c r="E133" s="4"/>
      <c r="F133" s="3"/>
      <c r="G133" s="3"/>
      <c r="H133" s="3"/>
      <c r="I133" s="3"/>
    </row>
    <row r="134" spans="2:9" hidden="1" x14ac:dyDescent="0.2">
      <c r="B134" s="3"/>
      <c r="C134" s="3"/>
      <c r="D134" s="3"/>
      <c r="E134" s="4"/>
      <c r="F134" s="3"/>
      <c r="G134" s="3"/>
      <c r="H134" s="3"/>
      <c r="I134" s="3"/>
    </row>
    <row r="135" spans="2:9" x14ac:dyDescent="0.2"/>
    <row r="136" spans="2:9" x14ac:dyDescent="0.2"/>
  </sheetData>
  <sheetProtection formatCells="0" formatColumns="0" formatRows="0" sort="0" autoFilter="0"/>
  <dataConsolidate/>
  <mergeCells count="4">
    <mergeCell ref="B9:C9"/>
    <mergeCell ref="B5:C5"/>
    <mergeCell ref="B7:C7"/>
    <mergeCell ref="B8:C8"/>
  </mergeCells>
  <phoneticPr fontId="10" type="noConversion"/>
  <conditionalFormatting sqref="H13:H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J13:J44" xr:uid="{00000000-0002-0000-0100-000001000000}">
      <formula1>Tiltag</formula1>
    </dataValidation>
    <dataValidation type="list" allowBlank="1" showInputMessage="1" showErrorMessage="1" sqref="F13:G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defaultRowHeight="15.75" x14ac:dyDescent="0.25"/>
  <cols>
    <col min="1" max="1" width="9" style="10"/>
    <col min="2" max="2" width="12.125" style="54" bestFit="1" customWidth="1"/>
    <col min="3" max="3" width="28" style="10" bestFit="1" customWidth="1"/>
    <col min="4" max="4" width="48.25" style="33" customWidth="1"/>
    <col min="5" max="5" width="61.75" style="33" customWidth="1"/>
    <col min="6" max="16384" width="9" style="10"/>
  </cols>
  <sheetData>
    <row r="2" spans="2:5" ht="39" x14ac:dyDescent="0.6">
      <c r="B2" s="13" t="s">
        <v>38</v>
      </c>
    </row>
    <row r="4" spans="2:5" ht="18" x14ac:dyDescent="0.25">
      <c r="B4" s="55" t="s">
        <v>39</v>
      </c>
      <c r="C4" s="55" t="s">
        <v>40</v>
      </c>
      <c r="D4" s="56" t="s">
        <v>41</v>
      </c>
      <c r="E4" s="56" t="s">
        <v>42</v>
      </c>
    </row>
    <row r="5" spans="2:5" ht="18" x14ac:dyDescent="0.25">
      <c r="B5" s="53"/>
    </row>
    <row r="6" spans="2:5" x14ac:dyDescent="0.25">
      <c r="B6" s="54" t="s">
        <v>43</v>
      </c>
    </row>
    <row r="7" spans="2:5" ht="57.75" x14ac:dyDescent="0.25">
      <c r="C7" s="10" t="s">
        <v>44</v>
      </c>
      <c r="D7" s="33" t="s">
        <v>45</v>
      </c>
      <c r="E7" s="33" t="s">
        <v>46</v>
      </c>
    </row>
    <row r="9" spans="2:5" ht="29.25" x14ac:dyDescent="0.25">
      <c r="C9" s="10" t="s">
        <v>47</v>
      </c>
      <c r="E9" s="33" t="s">
        <v>48</v>
      </c>
    </row>
    <row r="11" spans="2:5" ht="72" x14ac:dyDescent="0.25">
      <c r="C11" s="10" t="s">
        <v>49</v>
      </c>
      <c r="D11" s="33" t="s">
        <v>50</v>
      </c>
      <c r="E11" s="33" t="s">
        <v>51</v>
      </c>
    </row>
    <row r="17" spans="2:5" x14ac:dyDescent="0.25">
      <c r="B17" s="54" t="s">
        <v>52</v>
      </c>
    </row>
    <row r="18" spans="2:5" ht="29.25" x14ac:dyDescent="0.25">
      <c r="C18" s="10" t="s">
        <v>53</v>
      </c>
      <c r="E18" s="33" t="s">
        <v>54</v>
      </c>
    </row>
    <row r="20" spans="2:5" ht="29.25" x14ac:dyDescent="0.25">
      <c r="C20" s="10" t="s">
        <v>55</v>
      </c>
      <c r="E20" s="33" t="s">
        <v>56</v>
      </c>
    </row>
    <row r="22" spans="2:5" ht="29.25" x14ac:dyDescent="0.25">
      <c r="C22" s="10" t="s">
        <v>57</v>
      </c>
      <c r="E22" s="33" t="s">
        <v>58</v>
      </c>
    </row>
    <row r="24" spans="2:5" x14ac:dyDescent="0.25">
      <c r="B24" s="54" t="s">
        <v>59</v>
      </c>
    </row>
    <row r="26" spans="2:5" ht="114.75" x14ac:dyDescent="0.25">
      <c r="C26" s="10" t="s">
        <v>60</v>
      </c>
      <c r="D26" s="33" t="s">
        <v>61</v>
      </c>
      <c r="E26" s="33" t="s">
        <v>62</v>
      </c>
    </row>
    <row r="28" spans="2:5" ht="43.5" x14ac:dyDescent="0.25">
      <c r="C28" s="10" t="s">
        <v>63</v>
      </c>
      <c r="E28" s="33" t="s">
        <v>64</v>
      </c>
    </row>
    <row r="30" spans="2:5" ht="29.25" x14ac:dyDescent="0.25">
      <c r="C30" s="10" t="s">
        <v>65</v>
      </c>
      <c r="E30" s="33" t="s">
        <v>66</v>
      </c>
    </row>
    <row r="32" spans="2:5" x14ac:dyDescent="0.25">
      <c r="B32" s="54" t="s">
        <v>67</v>
      </c>
    </row>
    <row r="33" spans="2:5" ht="43.5" x14ac:dyDescent="0.25">
      <c r="C33" s="10" t="s">
        <v>68</v>
      </c>
      <c r="E33" s="33" t="s">
        <v>69</v>
      </c>
    </row>
    <row r="35" spans="2:5" ht="57.75" x14ac:dyDescent="0.25">
      <c r="C35" s="10" t="s">
        <v>70</v>
      </c>
      <c r="E35" s="33" t="s">
        <v>71</v>
      </c>
    </row>
    <row r="37" spans="2:5" ht="29.25" x14ac:dyDescent="0.25">
      <c r="C37" s="10" t="s">
        <v>72</v>
      </c>
      <c r="E37" s="33" t="s">
        <v>73</v>
      </c>
    </row>
    <row r="39" spans="2:5" x14ac:dyDescent="0.25">
      <c r="B39" s="54" t="s">
        <v>74</v>
      </c>
    </row>
    <row r="40" spans="2:5" x14ac:dyDescent="0.25">
      <c r="C40" s="10" t="s">
        <v>75</v>
      </c>
      <c r="E40" s="33" t="s">
        <v>76</v>
      </c>
    </row>
    <row r="42" spans="2:5" ht="29.25" x14ac:dyDescent="0.25">
      <c r="C42" s="10" t="s">
        <v>77</v>
      </c>
      <c r="E42" s="33" t="s">
        <v>78</v>
      </c>
    </row>
    <row r="44" spans="2:5" ht="29.25" x14ac:dyDescent="0.25">
      <c r="C44" s="10" t="s">
        <v>79</v>
      </c>
      <c r="E44" s="33" t="s">
        <v>80</v>
      </c>
    </row>
    <row r="46" spans="2:5" ht="57.75" x14ac:dyDescent="0.25">
      <c r="C46" s="10" t="s">
        <v>81</v>
      </c>
      <c r="D46" s="33" t="s">
        <v>82</v>
      </c>
      <c r="E46" s="33" t="s">
        <v>83</v>
      </c>
    </row>
    <row r="48" spans="2:5" ht="29.25" x14ac:dyDescent="0.25">
      <c r="C48" s="10" t="s">
        <v>84</v>
      </c>
      <c r="D48" s="33" t="s">
        <v>85</v>
      </c>
      <c r="E48" s="3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defaultRowHeight="14.25" x14ac:dyDescent="0.2"/>
  <cols>
    <col min="1" max="1" width="9" style="10"/>
    <col min="2" max="2" width="27.25" style="10" bestFit="1" customWidth="1"/>
    <col min="3" max="3" width="11.875" style="10" bestFit="1" customWidth="1"/>
    <col min="4" max="4" width="20" style="10" bestFit="1" customWidth="1"/>
    <col min="5" max="5" width="9" style="10"/>
    <col min="6" max="6" width="28.375" style="10" bestFit="1" customWidth="1"/>
    <col min="7" max="7" width="4.75" style="10" bestFit="1" customWidth="1"/>
    <col min="8" max="16384" width="9" style="10"/>
  </cols>
  <sheetData>
    <row r="1" spans="1:13" x14ac:dyDescent="0.2">
      <c r="B1" s="10" t="s">
        <v>87</v>
      </c>
      <c r="I1" s="10" t="s">
        <v>88</v>
      </c>
    </row>
    <row r="3" spans="1:13" x14ac:dyDescent="0.2">
      <c r="A3" s="10" t="s">
        <v>89</v>
      </c>
      <c r="B3" s="10" t="s">
        <v>90</v>
      </c>
      <c r="C3" s="10" t="s">
        <v>91</v>
      </c>
      <c r="E3" s="10" t="s">
        <v>90</v>
      </c>
      <c r="F3" s="10" t="s">
        <v>91</v>
      </c>
      <c r="I3" s="10" t="s">
        <v>90</v>
      </c>
      <c r="J3" s="10" t="s">
        <v>91</v>
      </c>
      <c r="L3" s="10" t="s">
        <v>90</v>
      </c>
      <c r="M3" s="10" t="s">
        <v>91</v>
      </c>
    </row>
    <row r="4" spans="1:13" x14ac:dyDescent="0.2">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2">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2">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2">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2">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2">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2">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2">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2">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2">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2">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2">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2">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2">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2">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2">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2">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2">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2">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2">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2">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2">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2">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2">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2">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2">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2">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2">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2">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2">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2">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2">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2">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2">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2">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2">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2">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2">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2">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2">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2">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2">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2">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2">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2">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2">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2">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2">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2">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2">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2">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2">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2">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2">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2">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2">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2">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2">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2">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2">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2">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2">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2">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2">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2">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2">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2">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2">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2">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2">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2">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2">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2">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2">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2">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2">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2">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2">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2">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2">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2">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2">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2">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2">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2">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2">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2">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2">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2">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2">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2">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2">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2">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2">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2">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2">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2">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defaultColWidth="9" defaultRowHeight="14.25" x14ac:dyDescent="0.2"/>
  <cols>
    <col min="1" max="1" width="30" style="8" customWidth="1"/>
    <col min="2" max="2" width="14.875" style="9" customWidth="1"/>
    <col min="3" max="3" width="27.375" style="8" customWidth="1"/>
    <col min="4" max="4" width="14.875" style="8" customWidth="1"/>
    <col min="5" max="5" width="17.5" style="8" customWidth="1"/>
    <col min="6" max="6" width="9" style="8"/>
    <col min="7" max="9" width="22.125" style="8" customWidth="1"/>
    <col min="10" max="10" width="12.125" style="8" bestFit="1" customWidth="1"/>
    <col min="11" max="11" width="12.125" style="8" customWidth="1"/>
    <col min="12" max="12" width="30" style="8" bestFit="1" customWidth="1"/>
    <col min="13" max="13" width="12.125" style="8" customWidth="1"/>
    <col min="14" max="16384" width="9" style="8"/>
  </cols>
  <sheetData>
    <row r="1" spans="1:13" ht="30" x14ac:dyDescent="0.25">
      <c r="A1" s="6" t="s">
        <v>92</v>
      </c>
      <c r="B1" s="7" t="s">
        <v>93</v>
      </c>
      <c r="C1" s="6" t="s">
        <v>94</v>
      </c>
      <c r="D1" s="6" t="s">
        <v>95</v>
      </c>
      <c r="E1" s="6" t="s">
        <v>96</v>
      </c>
      <c r="F1" s="6" t="s">
        <v>97</v>
      </c>
      <c r="G1" s="6" t="s">
        <v>98</v>
      </c>
      <c r="H1" s="6" t="s">
        <v>77</v>
      </c>
      <c r="I1" s="6" t="s">
        <v>99</v>
      </c>
      <c r="J1" s="6" t="s">
        <v>100</v>
      </c>
      <c r="L1" s="6" t="s">
        <v>81</v>
      </c>
      <c r="M1" s="6" t="s">
        <v>84</v>
      </c>
    </row>
    <row r="2" spans="1:13" ht="28.5" x14ac:dyDescent="0.2">
      <c r="A2" s="8" t="s">
        <v>101</v>
      </c>
      <c r="B2" s="18">
        <v>1</v>
      </c>
      <c r="C2" s="8" t="s">
        <v>9</v>
      </c>
      <c r="D2" s="14" t="s">
        <v>102</v>
      </c>
      <c r="E2" s="8" t="s">
        <v>103</v>
      </c>
      <c r="F2" s="8" t="s">
        <v>104</v>
      </c>
      <c r="G2" s="8" t="s">
        <v>105</v>
      </c>
      <c r="H2" s="8" t="s">
        <v>106</v>
      </c>
      <c r="I2" s="31"/>
      <c r="J2" s="19">
        <v>43313</v>
      </c>
      <c r="L2" s="19" t="e">
        <f>VLOOKUP(Risikoanalyse!#REF!,Lister!H3:I31,2)</f>
        <v>#REF!</v>
      </c>
      <c r="M2" s="8" t="s">
        <v>107</v>
      </c>
    </row>
    <row r="3" spans="1:13" x14ac:dyDescent="0.2">
      <c r="A3" s="8" t="s">
        <v>108</v>
      </c>
      <c r="B3" s="18">
        <v>2</v>
      </c>
      <c r="C3" s="8" t="s">
        <v>109</v>
      </c>
      <c r="D3" s="8" t="s">
        <v>110</v>
      </c>
      <c r="E3" s="8" t="s">
        <v>111</v>
      </c>
      <c r="G3" s="8" t="s">
        <v>112</v>
      </c>
      <c r="H3" s="8" t="str">
        <f>YEAR(I3)&amp;" Q"&amp;ROUNDUP(MONTH(I3)/3,0)</f>
        <v>2018 Q1</v>
      </c>
      <c r="I3" s="31">
        <v>43101</v>
      </c>
      <c r="J3" s="19">
        <v>43344</v>
      </c>
      <c r="L3" s="19" t="e">
        <f>EDATE(L2,3)</f>
        <v>#REF!</v>
      </c>
      <c r="M3" s="8" t="s">
        <v>113</v>
      </c>
    </row>
    <row r="4" spans="1:13" x14ac:dyDescent="0.2">
      <c r="A4" s="8" t="s">
        <v>114</v>
      </c>
      <c r="B4" s="18">
        <v>3</v>
      </c>
      <c r="C4" s="8" t="s">
        <v>115</v>
      </c>
      <c r="D4" s="8" t="s">
        <v>116</v>
      </c>
      <c r="E4" s="8" t="s">
        <v>117</v>
      </c>
      <c r="G4" s="8" t="s">
        <v>118</v>
      </c>
      <c r="H4" s="8" t="str">
        <f t="shared" ref="H4:H31" si="0">YEAR(I4)&amp;" Q"&amp;ROUNDUP(MONTH(I4)/3,0)</f>
        <v>2018 Q2</v>
      </c>
      <c r="I4" s="31">
        <v>43191</v>
      </c>
      <c r="J4" s="19">
        <v>43374</v>
      </c>
      <c r="L4" s="19" t="e">
        <f t="shared" ref="L4:L54" si="1">EDATE(L3,3)</f>
        <v>#REF!</v>
      </c>
      <c r="M4" s="8" t="s">
        <v>119</v>
      </c>
    </row>
    <row r="5" spans="1:13" x14ac:dyDescent="0.2">
      <c r="A5" s="8" t="s">
        <v>120</v>
      </c>
      <c r="B5" s="18">
        <v>4</v>
      </c>
      <c r="D5" s="8" t="s">
        <v>121</v>
      </c>
      <c r="E5" s="8" t="s">
        <v>122</v>
      </c>
      <c r="G5" s="8" t="s">
        <v>123</v>
      </c>
      <c r="H5" s="8" t="str">
        <f t="shared" si="0"/>
        <v>2018 Q3</v>
      </c>
      <c r="I5" s="31">
        <v>43282</v>
      </c>
      <c r="J5" s="19">
        <v>43405</v>
      </c>
      <c r="L5" s="19" t="e">
        <f t="shared" si="1"/>
        <v>#REF!</v>
      </c>
      <c r="M5" s="8" t="s">
        <v>124</v>
      </c>
    </row>
    <row r="6" spans="1:13" x14ac:dyDescent="0.2">
      <c r="A6" s="8" t="s">
        <v>125</v>
      </c>
      <c r="B6" s="18">
        <v>5</v>
      </c>
      <c r="D6" s="8" t="s">
        <v>126</v>
      </c>
      <c r="H6" s="8" t="str">
        <f t="shared" si="0"/>
        <v>2018 Q4</v>
      </c>
      <c r="I6" s="31">
        <v>43374</v>
      </c>
      <c r="J6" s="19">
        <v>43435</v>
      </c>
      <c r="L6" s="19" t="e">
        <f t="shared" si="1"/>
        <v>#REF!</v>
      </c>
      <c r="M6" s="8" t="s">
        <v>127</v>
      </c>
    </row>
    <row r="7" spans="1:13" ht="12.75" customHeight="1" x14ac:dyDescent="0.2">
      <c r="H7" s="8" t="str">
        <f t="shared" si="0"/>
        <v>2019 Q1</v>
      </c>
      <c r="I7" s="31">
        <v>43466</v>
      </c>
      <c r="J7" s="19">
        <v>43466</v>
      </c>
      <c r="L7" s="19" t="e">
        <f t="shared" si="1"/>
        <v>#REF!</v>
      </c>
      <c r="M7" s="8" t="s">
        <v>128</v>
      </c>
    </row>
    <row r="8" spans="1:13" ht="12.75" customHeight="1" x14ac:dyDescent="0.2">
      <c r="D8" s="15"/>
      <c r="H8" s="8" t="str">
        <f t="shared" si="0"/>
        <v>2019 Q2</v>
      </c>
      <c r="I8" s="31">
        <v>43556</v>
      </c>
      <c r="J8" s="19">
        <v>43497</v>
      </c>
      <c r="L8" s="19" t="e">
        <f t="shared" si="1"/>
        <v>#REF!</v>
      </c>
      <c r="M8" s="8" t="s">
        <v>129</v>
      </c>
    </row>
    <row r="9" spans="1:13" x14ac:dyDescent="0.2">
      <c r="H9" s="8" t="str">
        <f t="shared" si="0"/>
        <v>2019 Q3</v>
      </c>
      <c r="I9" s="31">
        <v>43647</v>
      </c>
      <c r="J9" s="19">
        <v>43525</v>
      </c>
      <c r="L9" s="19" t="e">
        <f t="shared" si="1"/>
        <v>#REF!</v>
      </c>
      <c r="M9" s="8" t="s">
        <v>130</v>
      </c>
    </row>
    <row r="10" spans="1:13" x14ac:dyDescent="0.2">
      <c r="H10" s="8" t="str">
        <f t="shared" si="0"/>
        <v>2019 Q4</v>
      </c>
      <c r="I10" s="31">
        <v>43739</v>
      </c>
      <c r="J10" s="19">
        <v>43556</v>
      </c>
      <c r="L10" s="19" t="e">
        <f t="shared" si="1"/>
        <v>#REF!</v>
      </c>
      <c r="M10" s="8" t="s">
        <v>131</v>
      </c>
    </row>
    <row r="11" spans="1:13" x14ac:dyDescent="0.2">
      <c r="H11" s="8" t="str">
        <f t="shared" si="0"/>
        <v>2020 Q1</v>
      </c>
      <c r="I11" s="31">
        <v>43831</v>
      </c>
      <c r="J11" s="19">
        <v>43586</v>
      </c>
      <c r="L11" s="19" t="e">
        <f t="shared" si="1"/>
        <v>#REF!</v>
      </c>
      <c r="M11" s="8" t="s">
        <v>132</v>
      </c>
    </row>
    <row r="12" spans="1:13" x14ac:dyDescent="0.2">
      <c r="H12" s="8" t="str">
        <f t="shared" si="0"/>
        <v>2020 Q2</v>
      </c>
      <c r="I12" s="31">
        <v>43922</v>
      </c>
      <c r="J12" s="19">
        <v>43617</v>
      </c>
      <c r="L12" s="19" t="e">
        <f t="shared" si="1"/>
        <v>#REF!</v>
      </c>
      <c r="M12" s="8" t="s">
        <v>133</v>
      </c>
    </row>
    <row r="13" spans="1:13" x14ac:dyDescent="0.2">
      <c r="H13" s="8" t="str">
        <f t="shared" si="0"/>
        <v>2020 Q3</v>
      </c>
      <c r="I13" s="31">
        <v>44013</v>
      </c>
      <c r="J13" s="19">
        <v>43647</v>
      </c>
      <c r="L13" s="19" t="e">
        <f t="shared" si="1"/>
        <v>#REF!</v>
      </c>
      <c r="M13" s="8" t="s">
        <v>134</v>
      </c>
    </row>
    <row r="14" spans="1:13" x14ac:dyDescent="0.2">
      <c r="H14" s="8" t="str">
        <f t="shared" si="0"/>
        <v>2020 Q4</v>
      </c>
      <c r="I14" s="31">
        <v>44105</v>
      </c>
      <c r="J14" s="19">
        <v>43678</v>
      </c>
      <c r="L14" s="19" t="e">
        <f t="shared" si="1"/>
        <v>#REF!</v>
      </c>
      <c r="M14" s="8" t="s">
        <v>135</v>
      </c>
    </row>
    <row r="15" spans="1:13" x14ac:dyDescent="0.2">
      <c r="H15" s="8" t="str">
        <f t="shared" si="0"/>
        <v>2021 Q1</v>
      </c>
      <c r="I15" s="31">
        <v>44197</v>
      </c>
      <c r="J15" s="19">
        <v>43709</v>
      </c>
      <c r="L15" s="19" t="e">
        <f t="shared" si="1"/>
        <v>#REF!</v>
      </c>
      <c r="M15" s="8" t="s">
        <v>136</v>
      </c>
    </row>
    <row r="16" spans="1:13" x14ac:dyDescent="0.2">
      <c r="H16" s="8" t="str">
        <f t="shared" si="0"/>
        <v>2021 Q2</v>
      </c>
      <c r="I16" s="31">
        <v>44287</v>
      </c>
      <c r="J16" s="19">
        <v>43739</v>
      </c>
      <c r="L16" s="19" t="e">
        <f t="shared" si="1"/>
        <v>#REF!</v>
      </c>
      <c r="M16" s="8" t="s">
        <v>137</v>
      </c>
    </row>
    <row r="17" spans="8:13" x14ac:dyDescent="0.2">
      <c r="H17" s="8" t="str">
        <f t="shared" si="0"/>
        <v>2021 Q3</v>
      </c>
      <c r="I17" s="31">
        <v>44378</v>
      </c>
      <c r="J17" s="19">
        <v>43770</v>
      </c>
      <c r="L17" s="19" t="e">
        <f t="shared" si="1"/>
        <v>#REF!</v>
      </c>
      <c r="M17" s="8" t="s">
        <v>138</v>
      </c>
    </row>
    <row r="18" spans="8:13" x14ac:dyDescent="0.2">
      <c r="H18" s="8" t="str">
        <f t="shared" si="0"/>
        <v>2021 Q4</v>
      </c>
      <c r="I18" s="31">
        <v>44470</v>
      </c>
      <c r="J18" s="19">
        <v>43800</v>
      </c>
      <c r="L18" s="19" t="e">
        <f t="shared" si="1"/>
        <v>#REF!</v>
      </c>
      <c r="M18" s="8" t="s">
        <v>139</v>
      </c>
    </row>
    <row r="19" spans="8:13" x14ac:dyDescent="0.2">
      <c r="H19" s="8" t="str">
        <f t="shared" si="0"/>
        <v>2022 Q1</v>
      </c>
      <c r="I19" s="31">
        <v>44562</v>
      </c>
      <c r="J19" s="19">
        <v>43831</v>
      </c>
      <c r="L19" s="19" t="e">
        <f t="shared" si="1"/>
        <v>#REF!</v>
      </c>
      <c r="M19" s="8" t="s">
        <v>140</v>
      </c>
    </row>
    <row r="20" spans="8:13" x14ac:dyDescent="0.2">
      <c r="H20" s="8" t="str">
        <f t="shared" si="0"/>
        <v>2022 Q2</v>
      </c>
      <c r="I20" s="31">
        <v>44652</v>
      </c>
      <c r="J20" s="19">
        <v>43862</v>
      </c>
      <c r="L20" s="19" t="e">
        <f t="shared" si="1"/>
        <v>#REF!</v>
      </c>
      <c r="M20" s="8" t="s">
        <v>141</v>
      </c>
    </row>
    <row r="21" spans="8:13" x14ac:dyDescent="0.2">
      <c r="H21" s="8" t="str">
        <f t="shared" si="0"/>
        <v>2022 Q3</v>
      </c>
      <c r="I21" s="31">
        <v>44743</v>
      </c>
      <c r="J21" s="19">
        <v>43891</v>
      </c>
      <c r="L21" s="19" t="e">
        <f t="shared" si="1"/>
        <v>#REF!</v>
      </c>
      <c r="M21" s="8" t="s">
        <v>142</v>
      </c>
    </row>
    <row r="22" spans="8:13" x14ac:dyDescent="0.2">
      <c r="H22" s="8" t="str">
        <f t="shared" si="0"/>
        <v>2022 Q4</v>
      </c>
      <c r="I22" s="31">
        <v>44835</v>
      </c>
      <c r="J22" s="19">
        <v>43922</v>
      </c>
      <c r="L22" s="19" t="e">
        <f t="shared" si="1"/>
        <v>#REF!</v>
      </c>
      <c r="M22" s="8" t="s">
        <v>143</v>
      </c>
    </row>
    <row r="23" spans="8:13" x14ac:dyDescent="0.2">
      <c r="H23" s="8" t="str">
        <f t="shared" si="0"/>
        <v>2023 Q1</v>
      </c>
      <c r="I23" s="31">
        <v>44927</v>
      </c>
      <c r="J23" s="19">
        <v>43952</v>
      </c>
      <c r="L23" s="19" t="e">
        <f t="shared" si="1"/>
        <v>#REF!</v>
      </c>
      <c r="M23" s="8" t="s">
        <v>144</v>
      </c>
    </row>
    <row r="24" spans="8:13" x14ac:dyDescent="0.2">
      <c r="H24" s="8" t="str">
        <f t="shared" si="0"/>
        <v>2023 Q2</v>
      </c>
      <c r="I24" s="31">
        <v>45017</v>
      </c>
      <c r="J24" s="19">
        <v>43983</v>
      </c>
      <c r="L24" s="19" t="e">
        <f t="shared" si="1"/>
        <v>#REF!</v>
      </c>
      <c r="M24" s="8" t="s">
        <v>145</v>
      </c>
    </row>
    <row r="25" spans="8:13" x14ac:dyDescent="0.2">
      <c r="H25" s="8" t="str">
        <f t="shared" si="0"/>
        <v>2023 Q3</v>
      </c>
      <c r="I25" s="31">
        <v>45108</v>
      </c>
      <c r="J25" s="19">
        <v>44013</v>
      </c>
      <c r="L25" s="19" t="e">
        <f t="shared" si="1"/>
        <v>#REF!</v>
      </c>
      <c r="M25" s="8" t="s">
        <v>146</v>
      </c>
    </row>
    <row r="26" spans="8:13" x14ac:dyDescent="0.2">
      <c r="H26" s="8" t="str">
        <f t="shared" si="0"/>
        <v>2023 Q4</v>
      </c>
      <c r="I26" s="31">
        <v>45200</v>
      </c>
      <c r="J26" s="19">
        <v>44044</v>
      </c>
      <c r="L26" s="19" t="e">
        <f t="shared" si="1"/>
        <v>#REF!</v>
      </c>
      <c r="M26" s="8" t="s">
        <v>147</v>
      </c>
    </row>
    <row r="27" spans="8:13" x14ac:dyDescent="0.2">
      <c r="H27" s="8" t="str">
        <f t="shared" si="0"/>
        <v>2024 Q1</v>
      </c>
      <c r="I27" s="31">
        <v>45292</v>
      </c>
      <c r="J27" s="19">
        <v>44075</v>
      </c>
      <c r="L27" s="19" t="e">
        <f t="shared" si="1"/>
        <v>#REF!</v>
      </c>
      <c r="M27" s="8" t="s">
        <v>148</v>
      </c>
    </row>
    <row r="28" spans="8:13" x14ac:dyDescent="0.2">
      <c r="H28" s="8" t="str">
        <f t="shared" si="0"/>
        <v>2024 Q2</v>
      </c>
      <c r="I28" s="31">
        <v>45383</v>
      </c>
      <c r="J28" s="19">
        <v>44105</v>
      </c>
      <c r="L28" s="19" t="e">
        <f t="shared" si="1"/>
        <v>#REF!</v>
      </c>
      <c r="M28" s="8" t="s">
        <v>149</v>
      </c>
    </row>
    <row r="29" spans="8:13" x14ac:dyDescent="0.2">
      <c r="H29" s="8" t="str">
        <f t="shared" si="0"/>
        <v>2024 Q3</v>
      </c>
      <c r="I29" s="31">
        <v>45474</v>
      </c>
      <c r="J29" s="19">
        <v>44136</v>
      </c>
      <c r="L29" s="19" t="e">
        <f t="shared" si="1"/>
        <v>#REF!</v>
      </c>
      <c r="M29" s="8" t="s">
        <v>150</v>
      </c>
    </row>
    <row r="30" spans="8:13" x14ac:dyDescent="0.2">
      <c r="H30" s="8" t="str">
        <f t="shared" si="0"/>
        <v>2024 Q4</v>
      </c>
      <c r="I30" s="31">
        <v>45566</v>
      </c>
      <c r="J30" s="19">
        <v>44166</v>
      </c>
      <c r="L30" s="19" t="e">
        <f t="shared" si="1"/>
        <v>#REF!</v>
      </c>
      <c r="M30" s="19" t="e">
        <f t="shared" ref="M30:M61" si="2">YEAR(L2)&amp;" Q"&amp;ROUNDUP(MONTH(L2)/3,0)</f>
        <v>#REF!</v>
      </c>
    </row>
    <row r="31" spans="8:13" x14ac:dyDescent="0.2">
      <c r="H31" s="8" t="str">
        <f t="shared" si="0"/>
        <v>2025 Q1</v>
      </c>
      <c r="I31" s="31">
        <v>45658</v>
      </c>
      <c r="J31" s="19">
        <v>44197</v>
      </c>
      <c r="L31" s="19" t="e">
        <f t="shared" si="1"/>
        <v>#REF!</v>
      </c>
      <c r="M31" s="19" t="e">
        <f t="shared" si="2"/>
        <v>#REF!</v>
      </c>
    </row>
    <row r="32" spans="8:13" x14ac:dyDescent="0.2">
      <c r="J32" s="19">
        <v>44228</v>
      </c>
      <c r="L32" s="19" t="e">
        <f t="shared" si="1"/>
        <v>#REF!</v>
      </c>
      <c r="M32" s="19" t="e">
        <f t="shared" si="2"/>
        <v>#REF!</v>
      </c>
    </row>
    <row r="33" spans="10:13" x14ac:dyDescent="0.2">
      <c r="J33" s="19">
        <v>44256</v>
      </c>
      <c r="L33" s="19" t="e">
        <f t="shared" si="1"/>
        <v>#REF!</v>
      </c>
      <c r="M33" s="19" t="e">
        <f t="shared" si="2"/>
        <v>#REF!</v>
      </c>
    </row>
    <row r="34" spans="10:13" x14ac:dyDescent="0.2">
      <c r="J34" s="19">
        <v>44287</v>
      </c>
      <c r="L34" s="19" t="e">
        <f t="shared" si="1"/>
        <v>#REF!</v>
      </c>
      <c r="M34" s="19" t="e">
        <f t="shared" si="2"/>
        <v>#REF!</v>
      </c>
    </row>
    <row r="35" spans="10:13" x14ac:dyDescent="0.2">
      <c r="J35" s="19">
        <v>44317</v>
      </c>
      <c r="L35" s="19" t="e">
        <f t="shared" si="1"/>
        <v>#REF!</v>
      </c>
      <c r="M35" s="19" t="e">
        <f t="shared" si="2"/>
        <v>#REF!</v>
      </c>
    </row>
    <row r="36" spans="10:13" x14ac:dyDescent="0.2">
      <c r="J36" s="19">
        <v>44348</v>
      </c>
      <c r="L36" s="19" t="e">
        <f t="shared" si="1"/>
        <v>#REF!</v>
      </c>
      <c r="M36" s="19" t="e">
        <f t="shared" si="2"/>
        <v>#REF!</v>
      </c>
    </row>
    <row r="37" spans="10:13" x14ac:dyDescent="0.2">
      <c r="J37" s="19">
        <v>44378</v>
      </c>
      <c r="L37" s="19" t="e">
        <f t="shared" si="1"/>
        <v>#REF!</v>
      </c>
      <c r="M37" s="19" t="e">
        <f t="shared" si="2"/>
        <v>#REF!</v>
      </c>
    </row>
    <row r="38" spans="10:13" x14ac:dyDescent="0.2">
      <c r="J38" s="19">
        <v>44409</v>
      </c>
      <c r="L38" s="19" t="e">
        <f t="shared" si="1"/>
        <v>#REF!</v>
      </c>
      <c r="M38" s="19" t="e">
        <f t="shared" si="2"/>
        <v>#REF!</v>
      </c>
    </row>
    <row r="39" spans="10:13" x14ac:dyDescent="0.2">
      <c r="J39" s="19">
        <v>44440</v>
      </c>
      <c r="L39" s="19" t="e">
        <f t="shared" si="1"/>
        <v>#REF!</v>
      </c>
      <c r="M39" s="19" t="e">
        <f t="shared" si="2"/>
        <v>#REF!</v>
      </c>
    </row>
    <row r="40" spans="10:13" x14ac:dyDescent="0.2">
      <c r="J40" s="19">
        <v>44470</v>
      </c>
      <c r="L40" s="19" t="e">
        <f t="shared" si="1"/>
        <v>#REF!</v>
      </c>
      <c r="M40" s="19" t="e">
        <f t="shared" si="2"/>
        <v>#REF!</v>
      </c>
    </row>
    <row r="41" spans="10:13" x14ac:dyDescent="0.2">
      <c r="J41" s="19">
        <v>44501</v>
      </c>
      <c r="L41" s="19" t="e">
        <f t="shared" si="1"/>
        <v>#REF!</v>
      </c>
      <c r="M41" s="19" t="e">
        <f t="shared" si="2"/>
        <v>#REF!</v>
      </c>
    </row>
    <row r="42" spans="10:13" x14ac:dyDescent="0.2">
      <c r="J42" s="19">
        <v>44531</v>
      </c>
      <c r="L42" s="19" t="e">
        <f t="shared" si="1"/>
        <v>#REF!</v>
      </c>
      <c r="M42" s="19" t="e">
        <f t="shared" si="2"/>
        <v>#REF!</v>
      </c>
    </row>
    <row r="43" spans="10:13" x14ac:dyDescent="0.2">
      <c r="J43" s="19">
        <v>44562</v>
      </c>
      <c r="L43" s="19" t="e">
        <f t="shared" si="1"/>
        <v>#REF!</v>
      </c>
      <c r="M43" s="19" t="e">
        <f t="shared" si="2"/>
        <v>#REF!</v>
      </c>
    </row>
    <row r="44" spans="10:13" x14ac:dyDescent="0.2">
      <c r="J44" s="19">
        <v>44593</v>
      </c>
      <c r="L44" s="19" t="e">
        <f t="shared" si="1"/>
        <v>#REF!</v>
      </c>
      <c r="M44" s="19" t="e">
        <f t="shared" si="2"/>
        <v>#REF!</v>
      </c>
    </row>
    <row r="45" spans="10:13" x14ac:dyDescent="0.2">
      <c r="J45" s="19">
        <v>44621</v>
      </c>
      <c r="L45" s="19" t="e">
        <f t="shared" si="1"/>
        <v>#REF!</v>
      </c>
      <c r="M45" s="19" t="e">
        <f t="shared" si="2"/>
        <v>#REF!</v>
      </c>
    </row>
    <row r="46" spans="10:13" x14ac:dyDescent="0.2">
      <c r="J46" s="19">
        <v>44652</v>
      </c>
      <c r="L46" s="19" t="e">
        <f t="shared" si="1"/>
        <v>#REF!</v>
      </c>
      <c r="M46" s="19" t="e">
        <f t="shared" si="2"/>
        <v>#REF!</v>
      </c>
    </row>
    <row r="47" spans="10:13" x14ac:dyDescent="0.2">
      <c r="J47" s="19">
        <v>44682</v>
      </c>
      <c r="L47" s="19" t="e">
        <f t="shared" si="1"/>
        <v>#REF!</v>
      </c>
      <c r="M47" s="19" t="e">
        <f t="shared" si="2"/>
        <v>#REF!</v>
      </c>
    </row>
    <row r="48" spans="10:13" x14ac:dyDescent="0.2">
      <c r="J48" s="19">
        <v>44713</v>
      </c>
      <c r="L48" s="19" t="e">
        <f t="shared" si="1"/>
        <v>#REF!</v>
      </c>
      <c r="M48" s="19" t="e">
        <f t="shared" si="2"/>
        <v>#REF!</v>
      </c>
    </row>
    <row r="49" spans="10:13" x14ac:dyDescent="0.2">
      <c r="J49" s="19">
        <v>44743</v>
      </c>
      <c r="L49" s="19" t="e">
        <f t="shared" si="1"/>
        <v>#REF!</v>
      </c>
      <c r="M49" s="19" t="e">
        <f t="shared" si="2"/>
        <v>#REF!</v>
      </c>
    </row>
    <row r="50" spans="10:13" x14ac:dyDescent="0.2">
      <c r="J50" s="19">
        <v>44774</v>
      </c>
      <c r="L50" s="19" t="e">
        <f t="shared" si="1"/>
        <v>#REF!</v>
      </c>
      <c r="M50" s="19" t="e">
        <f t="shared" si="2"/>
        <v>#REF!</v>
      </c>
    </row>
    <row r="51" spans="10:13" x14ac:dyDescent="0.2">
      <c r="J51" s="19">
        <v>44805</v>
      </c>
      <c r="L51" s="19" t="e">
        <f t="shared" si="1"/>
        <v>#REF!</v>
      </c>
      <c r="M51" s="19" t="e">
        <f t="shared" si="2"/>
        <v>#REF!</v>
      </c>
    </row>
    <row r="52" spans="10:13" x14ac:dyDescent="0.2">
      <c r="J52" s="19">
        <v>44835</v>
      </c>
      <c r="L52" s="19" t="e">
        <f t="shared" si="1"/>
        <v>#REF!</v>
      </c>
      <c r="M52" s="19" t="e">
        <f t="shared" si="2"/>
        <v>#REF!</v>
      </c>
    </row>
    <row r="53" spans="10:13" x14ac:dyDescent="0.2">
      <c r="J53" s="19">
        <v>44866</v>
      </c>
      <c r="L53" s="19" t="e">
        <f t="shared" si="1"/>
        <v>#REF!</v>
      </c>
      <c r="M53" s="19" t="e">
        <f t="shared" si="2"/>
        <v>#REF!</v>
      </c>
    </row>
    <row r="54" spans="10:13" x14ac:dyDescent="0.2">
      <c r="J54" s="19">
        <v>44896</v>
      </c>
      <c r="L54" s="19" t="e">
        <f t="shared" si="1"/>
        <v>#REF!</v>
      </c>
      <c r="M54" s="19" t="e">
        <f t="shared" si="2"/>
        <v>#REF!</v>
      </c>
    </row>
    <row r="55" spans="10:13" x14ac:dyDescent="0.2">
      <c r="J55" s="19"/>
      <c r="K55" s="19"/>
      <c r="M55" s="19" t="e">
        <f t="shared" si="2"/>
        <v>#REF!</v>
      </c>
    </row>
    <row r="56" spans="10:13" x14ac:dyDescent="0.2">
      <c r="J56" s="19"/>
      <c r="K56" s="19"/>
      <c r="M56" s="19" t="e">
        <f t="shared" si="2"/>
        <v>#REF!</v>
      </c>
    </row>
    <row r="57" spans="10:13" x14ac:dyDescent="0.2">
      <c r="J57" s="19"/>
      <c r="K57" s="19"/>
      <c r="M57" s="19" t="e">
        <f t="shared" si="2"/>
        <v>#REF!</v>
      </c>
    </row>
    <row r="58" spans="10:13" x14ac:dyDescent="0.2">
      <c r="J58" s="19"/>
      <c r="K58" s="19"/>
      <c r="M58" s="19" t="e">
        <f t="shared" si="2"/>
        <v>#REF!</v>
      </c>
    </row>
    <row r="59" spans="10:13" x14ac:dyDescent="0.2">
      <c r="J59" s="19"/>
      <c r="K59" s="19"/>
      <c r="M59" s="19" t="e">
        <f t="shared" si="2"/>
        <v>#REF!</v>
      </c>
    </row>
    <row r="60" spans="10:13" x14ac:dyDescent="0.2">
      <c r="J60" s="19"/>
      <c r="K60" s="19"/>
      <c r="M60" s="19" t="e">
        <f t="shared" si="2"/>
        <v>#REF!</v>
      </c>
    </row>
    <row r="61" spans="10:13" x14ac:dyDescent="0.2">
      <c r="J61" s="19"/>
      <c r="K61" s="19"/>
      <c r="M61" s="19" t="e">
        <f t="shared" si="2"/>
        <v>#REF!</v>
      </c>
    </row>
    <row r="62" spans="10:13" x14ac:dyDescent="0.2">
      <c r="J62" s="19"/>
      <c r="K62" s="19"/>
      <c r="M62" s="19" t="e">
        <f t="shared" ref="M62:M82" si="3">YEAR(L34)&amp;" Q"&amp;ROUNDUP(MONTH(L34)/3,0)</f>
        <v>#REF!</v>
      </c>
    </row>
    <row r="63" spans="10:13" x14ac:dyDescent="0.2">
      <c r="J63" s="19"/>
      <c r="K63" s="19"/>
      <c r="M63" s="19" t="e">
        <f t="shared" si="3"/>
        <v>#REF!</v>
      </c>
    </row>
    <row r="64" spans="10:13" x14ac:dyDescent="0.2">
      <c r="J64" s="19"/>
      <c r="K64" s="19"/>
      <c r="M64" s="19" t="e">
        <f t="shared" si="3"/>
        <v>#REF!</v>
      </c>
    </row>
    <row r="65" spans="10:13" x14ac:dyDescent="0.2">
      <c r="J65" s="19"/>
      <c r="K65" s="19"/>
      <c r="M65" s="19" t="e">
        <f t="shared" si="3"/>
        <v>#REF!</v>
      </c>
    </row>
    <row r="66" spans="10:13" x14ac:dyDescent="0.2">
      <c r="J66" s="19"/>
      <c r="K66" s="19"/>
      <c r="M66" s="19" t="e">
        <f t="shared" si="3"/>
        <v>#REF!</v>
      </c>
    </row>
    <row r="67" spans="10:13" x14ac:dyDescent="0.2">
      <c r="J67" s="19"/>
      <c r="K67" s="19"/>
      <c r="M67" s="19" t="e">
        <f t="shared" si="3"/>
        <v>#REF!</v>
      </c>
    </row>
    <row r="68" spans="10:13" x14ac:dyDescent="0.2">
      <c r="J68" s="19"/>
      <c r="K68" s="19"/>
      <c r="M68" s="19" t="e">
        <f t="shared" si="3"/>
        <v>#REF!</v>
      </c>
    </row>
    <row r="69" spans="10:13" x14ac:dyDescent="0.2">
      <c r="J69" s="19"/>
      <c r="K69" s="19"/>
      <c r="M69" s="19" t="e">
        <f t="shared" si="3"/>
        <v>#REF!</v>
      </c>
    </row>
    <row r="70" spans="10:13" x14ac:dyDescent="0.2">
      <c r="J70" s="19"/>
      <c r="K70" s="19"/>
      <c r="M70" s="19" t="e">
        <f t="shared" si="3"/>
        <v>#REF!</v>
      </c>
    </row>
    <row r="71" spans="10:13" x14ac:dyDescent="0.2">
      <c r="J71" s="19"/>
      <c r="K71" s="19"/>
      <c r="M71" s="19" t="e">
        <f t="shared" si="3"/>
        <v>#REF!</v>
      </c>
    </row>
    <row r="72" spans="10:13" x14ac:dyDescent="0.2">
      <c r="J72" s="19"/>
      <c r="K72" s="19"/>
      <c r="M72" s="19" t="e">
        <f t="shared" si="3"/>
        <v>#REF!</v>
      </c>
    </row>
    <row r="73" spans="10:13" x14ac:dyDescent="0.2">
      <c r="J73" s="19"/>
      <c r="K73" s="19"/>
      <c r="M73" s="19" t="e">
        <f t="shared" si="3"/>
        <v>#REF!</v>
      </c>
    </row>
    <row r="74" spans="10:13" x14ac:dyDescent="0.2">
      <c r="J74" s="19"/>
      <c r="K74" s="19"/>
      <c r="M74" s="19" t="e">
        <f t="shared" si="3"/>
        <v>#REF!</v>
      </c>
    </row>
    <row r="75" spans="10:13" x14ac:dyDescent="0.2">
      <c r="J75" s="19"/>
      <c r="K75" s="19"/>
      <c r="M75" s="19" t="e">
        <f t="shared" si="3"/>
        <v>#REF!</v>
      </c>
    </row>
    <row r="76" spans="10:13" x14ac:dyDescent="0.2">
      <c r="J76" s="19"/>
      <c r="K76" s="19"/>
      <c r="M76" s="19" t="e">
        <f t="shared" si="3"/>
        <v>#REF!</v>
      </c>
    </row>
    <row r="77" spans="10:13" x14ac:dyDescent="0.2">
      <c r="J77" s="19"/>
      <c r="K77" s="19"/>
      <c r="M77" s="19" t="e">
        <f t="shared" si="3"/>
        <v>#REF!</v>
      </c>
    </row>
    <row r="78" spans="10:13" x14ac:dyDescent="0.2">
      <c r="J78" s="19"/>
      <c r="K78" s="19"/>
      <c r="M78" s="19" t="e">
        <f t="shared" si="3"/>
        <v>#REF!</v>
      </c>
    </row>
    <row r="79" spans="10:13" x14ac:dyDescent="0.2">
      <c r="J79" s="19"/>
      <c r="K79" s="19"/>
      <c r="M79" s="19" t="e">
        <f t="shared" si="3"/>
        <v>#REF!</v>
      </c>
    </row>
    <row r="80" spans="10:13" x14ac:dyDescent="0.2">
      <c r="J80" s="19"/>
      <c r="K80" s="19"/>
      <c r="M80" s="19" t="e">
        <f t="shared" si="3"/>
        <v>#REF!</v>
      </c>
    </row>
    <row r="81" spans="13:13" x14ac:dyDescent="0.2">
      <c r="M81" s="19" t="e">
        <f t="shared" si="3"/>
        <v>#REF!</v>
      </c>
    </row>
    <row r="82" spans="13:13" x14ac:dyDescent="0.2">
      <c r="M82" s="19" t="e">
        <f t="shared" si="3"/>
        <v>#REF!</v>
      </c>
    </row>
    <row r="83" spans="13:13" x14ac:dyDescent="0.2">
      <c r="M83" s="8" t="s">
        <v>151</v>
      </c>
    </row>
    <row r="84" spans="13:13" x14ac:dyDescent="0.2">
      <c r="M84" s="8" t="s">
        <v>152</v>
      </c>
    </row>
    <row r="85" spans="13:13" x14ac:dyDescent="0.2">
      <c r="M85" s="8" t="s">
        <v>153</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defaultColWidth="8.75" defaultRowHeight="14.25" x14ac:dyDescent="0.2"/>
  <cols>
    <col min="20" max="20" width="9.375" customWidth="1"/>
  </cols>
  <sheetData>
    <row r="1" spans="1:20" ht="13.9" customHeight="1" x14ac:dyDescent="0.2">
      <c r="A1" t="e">
        <f>D1*E1</f>
        <v>#VALUE!</v>
      </c>
      <c r="C1">
        <f>Risikoanalyse!B13</f>
        <v>1</v>
      </c>
      <c r="D1">
        <f>Risikoanalyse!G13</f>
        <v>5</v>
      </c>
      <c r="E1" t="str">
        <f>IFERROR(IF(VLOOKUP(C1,Risikolog[],22)="Risiko",Risikoanalyse!F13+101,0),"")</f>
        <v/>
      </c>
      <c r="N1" s="69" t="s">
        <v>154</v>
      </c>
    </row>
    <row r="2" spans="1:20" ht="14.45" customHeight="1" x14ac:dyDescent="0.2">
      <c r="A2" t="e">
        <f t="shared" ref="A2:A50" si="0">D2*E2</f>
        <v>#VALUE!</v>
      </c>
      <c r="C2">
        <f>Risikoanalyse!B14</f>
        <v>2</v>
      </c>
      <c r="D2">
        <f>Risikoanalyse!G14</f>
        <v>3</v>
      </c>
      <c r="E2" t="str">
        <f>IFERROR(IF(VLOOKUP(C2,Risikolog[],22)="Risiko",Risikoanalyse!F14+101,0),"")</f>
        <v/>
      </c>
      <c r="G2" s="21">
        <v>5</v>
      </c>
      <c r="H2" s="22">
        <f>G2*H7</f>
        <v>510</v>
      </c>
      <c r="I2" s="22">
        <f>I7*G2</f>
        <v>515</v>
      </c>
      <c r="J2" s="22">
        <f>J7*G2</f>
        <v>520</v>
      </c>
      <c r="K2" s="22">
        <f>K7*G2</f>
        <v>525</v>
      </c>
      <c r="L2" s="22">
        <f>L7*G2</f>
        <v>530</v>
      </c>
      <c r="N2" s="69"/>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2">
      <c r="A3" t="e">
        <f t="shared" si="0"/>
        <v>#VALUE!</v>
      </c>
      <c r="C3">
        <f>Risikoanalyse!B15</f>
        <v>3</v>
      </c>
      <c r="D3">
        <f>Risikoanalyse!G15</f>
        <v>4</v>
      </c>
      <c r="E3" t="str">
        <f>IFERROR(IF(VLOOKUP(C3,Risikolog[],22)="Risiko",Risikoanalyse!F15+101,0),"")</f>
        <v/>
      </c>
      <c r="G3" s="21">
        <v>4</v>
      </c>
      <c r="H3" s="22">
        <f>G3*H7</f>
        <v>408</v>
      </c>
      <c r="I3" s="22">
        <f>I7*G3</f>
        <v>412</v>
      </c>
      <c r="J3" s="22">
        <f>J7*G3</f>
        <v>416</v>
      </c>
      <c r="K3" s="22">
        <f>K7*G3</f>
        <v>420</v>
      </c>
      <c r="L3" s="22">
        <f>L7*G3</f>
        <v>424</v>
      </c>
      <c r="N3" s="69"/>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2">
      <c r="A4" t="e">
        <f t="shared" si="0"/>
        <v>#VALUE!</v>
      </c>
      <c r="C4">
        <f>Risikoanalyse!B16</f>
        <v>4</v>
      </c>
      <c r="D4">
        <f>Risikoanalyse!G16</f>
        <v>5</v>
      </c>
      <c r="E4" t="str">
        <f>IFERROR(IF(VLOOKUP(C4,Risikolog[],22)="Risiko",Risikoanalyse!F16+101,0),"")</f>
        <v/>
      </c>
      <c r="G4" s="21">
        <v>3</v>
      </c>
      <c r="H4" s="22">
        <f>H7*G4</f>
        <v>306</v>
      </c>
      <c r="I4" s="22">
        <f>I7*G4</f>
        <v>309</v>
      </c>
      <c r="J4" s="22">
        <f>J7*G4</f>
        <v>312</v>
      </c>
      <c r="K4" s="22">
        <f>K7*G4</f>
        <v>315</v>
      </c>
      <c r="L4" s="22">
        <f>L7*G4</f>
        <v>318</v>
      </c>
      <c r="N4" s="69"/>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2">
      <c r="A5" t="e">
        <f t="shared" si="0"/>
        <v>#VALUE!</v>
      </c>
      <c r="C5">
        <f>Risikoanalyse!B17</f>
        <v>5</v>
      </c>
      <c r="D5">
        <f>Risikoanalyse!G17</f>
        <v>2</v>
      </c>
      <c r="E5" t="str">
        <f>IFERROR(IF(VLOOKUP(C5,Risikolog[],22)="Risiko",Risikoanalyse!F17+101,0),"")</f>
        <v/>
      </c>
      <c r="G5" s="21">
        <v>2</v>
      </c>
      <c r="H5" s="22">
        <f>H7*G5</f>
        <v>204</v>
      </c>
      <c r="I5" s="22">
        <f>I7*G5</f>
        <v>206</v>
      </c>
      <c r="J5" s="22">
        <f>J7*G5</f>
        <v>208</v>
      </c>
      <c r="K5" s="22">
        <f>105*2</f>
        <v>210</v>
      </c>
      <c r="L5" s="22">
        <f>106*2</f>
        <v>212</v>
      </c>
      <c r="N5" s="69"/>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2">
      <c r="A6" t="e">
        <f t="shared" si="0"/>
        <v>#VALUE!</v>
      </c>
      <c r="C6">
        <f>Risikoanalyse!B18</f>
        <v>6</v>
      </c>
      <c r="D6">
        <f>Risikoanalyse!G18</f>
        <v>2</v>
      </c>
      <c r="E6" t="str">
        <f>IFERROR(IF(VLOOKUP(C6,Risikolog[],22)="Risiko",Risikoanalyse!F18+101,0),"")</f>
        <v/>
      </c>
      <c r="G6" s="21">
        <v>1</v>
      </c>
      <c r="H6" s="22">
        <f>H7*G6</f>
        <v>102</v>
      </c>
      <c r="I6" s="22">
        <f>I7*G6</f>
        <v>103</v>
      </c>
      <c r="J6" s="22">
        <v>104</v>
      </c>
      <c r="K6" s="22">
        <v>105</v>
      </c>
      <c r="L6" s="22">
        <v>106</v>
      </c>
      <c r="N6" s="69"/>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2">
      <c r="A7" t="e">
        <f t="shared" si="0"/>
        <v>#VALUE!</v>
      </c>
      <c r="C7">
        <f>Risikoanalyse!B19</f>
        <v>7</v>
      </c>
      <c r="D7">
        <f>Risikoanalyse!G19</f>
        <v>2</v>
      </c>
      <c r="E7" t="str">
        <f>IFERROR(IF(VLOOKUP(C7,Risikolog[],22)="Risiko",Risikoanalyse!F19+101,0),"")</f>
        <v/>
      </c>
      <c r="G7" s="21"/>
      <c r="H7" s="21">
        <v>102</v>
      </c>
      <c r="I7" s="21">
        <v>103</v>
      </c>
      <c r="J7" s="21">
        <v>104</v>
      </c>
      <c r="K7" s="21">
        <v>105</v>
      </c>
      <c r="L7" s="21">
        <v>106</v>
      </c>
      <c r="N7" s="69"/>
      <c r="P7" s="25">
        <v>1</v>
      </c>
      <c r="Q7" s="25">
        <v>2</v>
      </c>
      <c r="R7" s="25">
        <v>3</v>
      </c>
      <c r="S7" s="25">
        <v>4</v>
      </c>
      <c r="T7" s="25">
        <v>5</v>
      </c>
    </row>
    <row r="8" spans="1:20" x14ac:dyDescent="0.2">
      <c r="A8" t="e">
        <f t="shared" si="0"/>
        <v>#VALUE!</v>
      </c>
      <c r="C8">
        <f>Risikoanalyse!B20</f>
        <v>8</v>
      </c>
      <c r="D8">
        <f>Risikoanalyse!G20</f>
        <v>0</v>
      </c>
      <c r="E8" t="str">
        <f>IFERROR(IF(VLOOKUP(C8,Risikolog[],22)="Risiko",Risikoanalyse!F20+101,0),"")</f>
        <v/>
      </c>
      <c r="Q8" s="70" t="s">
        <v>155</v>
      </c>
      <c r="R8" s="70"/>
      <c r="S8" s="70"/>
    </row>
    <row r="9" spans="1:20" x14ac:dyDescent="0.2">
      <c r="A9" t="e">
        <f t="shared" si="0"/>
        <v>#VALUE!</v>
      </c>
      <c r="C9">
        <f>Risikoanalyse!B21</f>
        <v>9</v>
      </c>
      <c r="D9">
        <f>Risikoanalyse!G21</f>
        <v>0</v>
      </c>
      <c r="E9" t="str">
        <f>IFERROR(IF(VLOOKUP(C9,Risikolog[],22)="Risiko",Risikoanalyse!F21+101,0),"")</f>
        <v/>
      </c>
    </row>
    <row r="10" spans="1:20" x14ac:dyDescent="0.2">
      <c r="A10" t="e">
        <f t="shared" si="0"/>
        <v>#VALUE!</v>
      </c>
      <c r="C10">
        <f>Risikoanalyse!B22</f>
        <v>10</v>
      </c>
      <c r="D10">
        <f>Risikoanalyse!G22</f>
        <v>0</v>
      </c>
      <c r="E10" t="str">
        <f>IFERROR(IF(VLOOKUP(C10,Risikolog[],22)="Risiko",Risikoanalyse!F22+101,0),"")</f>
        <v/>
      </c>
      <c r="G10" s="21">
        <v>510</v>
      </c>
      <c r="H10" s="21">
        <v>515</v>
      </c>
      <c r="I10" s="21">
        <v>520</v>
      </c>
      <c r="J10" s="21">
        <v>525</v>
      </c>
      <c r="K10" s="21">
        <v>530</v>
      </c>
      <c r="M10" s="21">
        <v>408</v>
      </c>
      <c r="N10" s="21">
        <v>412</v>
      </c>
      <c r="O10" s="21">
        <v>416</v>
      </c>
      <c r="P10" s="21">
        <v>420</v>
      </c>
      <c r="Q10" s="21">
        <v>424</v>
      </c>
    </row>
    <row r="11" spans="1:20" x14ac:dyDescent="0.2">
      <c r="A11" t="e">
        <f t="shared" si="0"/>
        <v>#VALUE!</v>
      </c>
      <c r="C11">
        <f>Risikoanalyse!B23</f>
        <v>11</v>
      </c>
      <c r="D11">
        <f>Risikoanalyse!G23</f>
        <v>0</v>
      </c>
      <c r="E11" t="str">
        <f>IFERROR(IF(VLOOKUP(C11,Risikolog[],22)="Risiko",Risikoanalyse!F23+101,0),"")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2">
      <c r="A12" t="e">
        <f t="shared" si="0"/>
        <v>#VALUE!</v>
      </c>
      <c r="C12">
        <f>Risikoanalyse!B24</f>
        <v>12</v>
      </c>
      <c r="D12">
        <f>Risikoanalyse!G24</f>
        <v>0</v>
      </c>
      <c r="E12" t="str">
        <f>IFERROR(IF(VLOOKUP(C12,Risikolog[],22)="Risiko",Risikoanalyse!F24+101,0),"")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2">
      <c r="A13" t="e">
        <f t="shared" si="0"/>
        <v>#VALUE!</v>
      </c>
      <c r="C13">
        <f>Risikoanalyse!B25</f>
        <v>13</v>
      </c>
      <c r="D13">
        <f>Risikoanalyse!G25</f>
        <v>0</v>
      </c>
      <c r="E13" t="str">
        <f>IFERROR(IF(VLOOKUP(C13,Risikolog[],22)="Risiko",Risikoanalyse!F25+101,0),"")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2">
      <c r="A14" t="e">
        <f t="shared" si="0"/>
        <v>#VALUE!</v>
      </c>
      <c r="C14">
        <f>Risikoanalyse!B26</f>
        <v>14</v>
      </c>
      <c r="D14">
        <f>Risikoanalyse!G26</f>
        <v>0</v>
      </c>
      <c r="E14" t="str">
        <f>IFERROR(IF(VLOOKUP(C14,Risikolog[],22)="Risiko",Risikoanalyse!F26+101,0),"")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2">
      <c r="A15" t="e">
        <f t="shared" si="0"/>
        <v>#VALUE!</v>
      </c>
      <c r="C15">
        <f>Risikoanalyse!B27</f>
        <v>15</v>
      </c>
      <c r="D15">
        <f>Risikoanalyse!G27</f>
        <v>0</v>
      </c>
      <c r="E15" t="str">
        <f>IFERROR(IF(VLOOKUP(C15,Risikolog[],22)="Risiko",Risikoanalyse!F27+101,0),"")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2">
      <c r="A16" t="e">
        <f t="shared" si="0"/>
        <v>#VALUE!</v>
      </c>
      <c r="C16">
        <f>Risikoanalyse!B28</f>
        <v>16</v>
      </c>
      <c r="D16">
        <f>Risikoanalyse!G28</f>
        <v>0</v>
      </c>
      <c r="E16" t="str">
        <f>IFERROR(IF(VLOOKUP(C16,Risikolog[],22)="Risiko",Risikoanalyse!F28+101,0),"")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2">
      <c r="A17" t="e">
        <f t="shared" si="0"/>
        <v>#VALUE!</v>
      </c>
      <c r="C17">
        <f>Risikoanalyse!B29</f>
        <v>17</v>
      </c>
      <c r="D17">
        <f>Risikoanalyse!G29</f>
        <v>0</v>
      </c>
      <c r="E17" t="str">
        <f>IFERROR(IF(VLOOKUP(C17,Risikolog[],22)="Risiko",Risikoanalyse!F29+101,0),"")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2">
      <c r="A18" t="e">
        <f t="shared" si="0"/>
        <v>#VALUE!</v>
      </c>
      <c r="C18">
        <f>Risikoanalyse!B30</f>
        <v>18</v>
      </c>
      <c r="D18">
        <f>Risikoanalyse!G30</f>
        <v>0</v>
      </c>
      <c r="E18" t="str">
        <f>IFERROR(IF(VLOOKUP(C18,Risikolog[],22)="Risiko",Risikoanalyse!F30+101,0),"")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2">
      <c r="A19" t="e">
        <f t="shared" si="0"/>
        <v>#VALUE!</v>
      </c>
      <c r="C19">
        <f>Risikoanalyse!B31</f>
        <v>19</v>
      </c>
      <c r="D19">
        <f>Risikoanalyse!G31</f>
        <v>0</v>
      </c>
      <c r="E19" t="str">
        <f>IFERROR(IF(VLOOKUP(C19,Risikolog[],22)="Risiko",Risikoanalyse!F31+101,0),"")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2">
      <c r="A20" t="e">
        <f t="shared" si="0"/>
        <v>#VALUE!</v>
      </c>
      <c r="C20">
        <f>Risikoanalyse!B32</f>
        <v>20</v>
      </c>
      <c r="D20">
        <f>Risikoanalyse!G32</f>
        <v>0</v>
      </c>
      <c r="E20" t="str">
        <f>IFERROR(IF(VLOOKUP(C20,Risikolog[],22)="Risiko",Risikoanalyse!F32+101,0),"")</f>
        <v/>
      </c>
    </row>
    <row r="21" spans="1:17" x14ac:dyDescent="0.2">
      <c r="A21" t="e">
        <f t="shared" si="0"/>
        <v>#VALUE!</v>
      </c>
      <c r="C21">
        <f>Risikoanalyse!B33</f>
        <v>21</v>
      </c>
      <c r="D21">
        <f>Risikoanalyse!G33</f>
        <v>0</v>
      </c>
      <c r="E21" t="str">
        <f>IFERROR(IF(VLOOKUP(C21,Risikolog[],22)="Risiko",Risikoanalyse!F33+101,0),"")</f>
        <v/>
      </c>
      <c r="G21" s="21">
        <v>306</v>
      </c>
      <c r="H21" s="21">
        <v>309</v>
      </c>
      <c r="I21" s="21">
        <v>312</v>
      </c>
      <c r="J21" s="21">
        <v>315</v>
      </c>
      <c r="K21" s="21">
        <v>318</v>
      </c>
      <c r="M21" s="21">
        <v>204</v>
      </c>
      <c r="N21" s="21">
        <v>206</v>
      </c>
      <c r="O21" s="21">
        <v>208</v>
      </c>
      <c r="P21" s="21">
        <v>210</v>
      </c>
      <c r="Q21" s="21">
        <v>212</v>
      </c>
    </row>
    <row r="22" spans="1:17" x14ac:dyDescent="0.2">
      <c r="A22" t="e">
        <f t="shared" si="0"/>
        <v>#VALUE!</v>
      </c>
      <c r="C22">
        <f>Risikoanalyse!B34</f>
        <v>22</v>
      </c>
      <c r="D22">
        <f>Risikoanalyse!G34</f>
        <v>0</v>
      </c>
      <c r="E22" t="str">
        <f>IFERROR(IF(VLOOKUP(C22,Risikolog[],22)="Risiko",Risikoanalyse!F34+101,0),"")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2">
      <c r="A23" t="e">
        <f t="shared" si="0"/>
        <v>#VALUE!</v>
      </c>
      <c r="C23">
        <f>Risikoanalyse!B35</f>
        <v>23</v>
      </c>
      <c r="D23">
        <f>Risikoanalyse!G35</f>
        <v>0</v>
      </c>
      <c r="E23" t="str">
        <f>IFERROR(IF(VLOOKUP(C23,Risikolog[],22)="Risiko",Risikoanalyse!F35+101,0),"")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2">
      <c r="A24" t="e">
        <f t="shared" si="0"/>
        <v>#VALUE!</v>
      </c>
      <c r="C24">
        <f>Risikoanalyse!B36</f>
        <v>24</v>
      </c>
      <c r="D24">
        <f>Risikoanalyse!G36</f>
        <v>0</v>
      </c>
      <c r="E24" t="str">
        <f>IFERROR(IF(VLOOKUP(C24,Risikolog[],22)="Risiko",Risikoanalyse!F36+101,0),"")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2">
      <c r="A25" t="e">
        <f t="shared" si="0"/>
        <v>#VALUE!</v>
      </c>
      <c r="C25">
        <f>Risikoanalyse!B37</f>
        <v>25</v>
      </c>
      <c r="D25">
        <f>Risikoanalyse!G37</f>
        <v>0</v>
      </c>
      <c r="E25" t="str">
        <f>IFERROR(IF(VLOOKUP(C25,Risikolog[],22)="Risiko",Risikoanalyse!F37+101,0),"")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2">
      <c r="A26" t="e">
        <f t="shared" si="0"/>
        <v>#VALUE!</v>
      </c>
      <c r="C26">
        <f>Risikoanalyse!B38</f>
        <v>26</v>
      </c>
      <c r="D26">
        <f>Risikoanalyse!G38</f>
        <v>0</v>
      </c>
      <c r="E26" t="str">
        <f>IFERROR(IF(VLOOKUP(C26,Risikolog[],22)="Risiko",Risikoanalyse!F38+101,0),"")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2">
      <c r="A27" t="e">
        <f t="shared" si="0"/>
        <v>#VALUE!</v>
      </c>
      <c r="C27">
        <f>Risikoanalyse!B39</f>
        <v>27</v>
      </c>
      <c r="D27">
        <f>Risikoanalyse!G39</f>
        <v>0</v>
      </c>
      <c r="E27" t="str">
        <f>IFERROR(IF(VLOOKUP(C27,Risikolog[],22)="Risiko",Risikoanalyse!F39+101,0),"")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2">
      <c r="A28" t="e">
        <f t="shared" si="0"/>
        <v>#VALUE!</v>
      </c>
      <c r="C28">
        <f>Risikoanalyse!B40</f>
        <v>28</v>
      </c>
      <c r="D28">
        <f>Risikoanalyse!G40</f>
        <v>0</v>
      </c>
      <c r="E28" t="str">
        <f>IFERROR(IF(VLOOKUP(C28,Risikolog[],22)="Risiko",Risikoanalyse!F40+101,0),"")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2">
      <c r="A29" t="e">
        <f t="shared" si="0"/>
        <v>#VALUE!</v>
      </c>
      <c r="C29">
        <f>Risikoanalyse!B41</f>
        <v>29</v>
      </c>
      <c r="D29">
        <f>Risikoanalyse!G41</f>
        <v>0</v>
      </c>
      <c r="E29" t="str">
        <f>IFERROR(IF(VLOOKUP(C29,Risikolog[],22)="Risiko",Risikoanalyse!F41+101,0),"")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2">
      <c r="A30" t="e">
        <f t="shared" si="0"/>
        <v>#VALUE!</v>
      </c>
      <c r="C30">
        <f>Risikoanalyse!B42</f>
        <v>30</v>
      </c>
      <c r="D30">
        <f>Risikoanalyse!G48</f>
        <v>0</v>
      </c>
      <c r="E30" t="str">
        <f>IFERROR(IF(VLOOKUP(C30,Risikolog[],22)="Risiko",Risikoanalyse!F42+101,0),"")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2">
      <c r="A31" t="e">
        <f t="shared" si="0"/>
        <v>#VALUE!</v>
      </c>
      <c r="C31">
        <f>Risikoanalyse!B43</f>
        <v>31</v>
      </c>
      <c r="D31">
        <f>Risikoanalyse!G51</f>
        <v>0</v>
      </c>
      <c r="E31" t="str">
        <f>IFERROR(IF(VLOOKUP(C31,Risikolog[],22)="Risiko",Risikoanalyse!F43+101,0),"")</f>
        <v/>
      </c>
    </row>
    <row r="32" spans="1:17" x14ac:dyDescent="0.2">
      <c r="A32" t="e">
        <f t="shared" si="0"/>
        <v>#VALUE!</v>
      </c>
      <c r="C32">
        <f>Risikoanalyse!B44</f>
        <v>32</v>
      </c>
      <c r="D32">
        <f>Risikoanalyse!G52</f>
        <v>0</v>
      </c>
      <c r="E32" t="str">
        <f>IFERROR(IF(VLOOKUP(C32,Risikolog[],22)="Risiko",Risikoanalyse!F44+101,0),"")</f>
        <v/>
      </c>
      <c r="G32" s="21">
        <v>102</v>
      </c>
      <c r="H32" s="21">
        <v>103</v>
      </c>
      <c r="I32" s="21">
        <v>104</v>
      </c>
      <c r="J32" s="21">
        <v>105</v>
      </c>
      <c r="K32" s="21">
        <v>106</v>
      </c>
    </row>
    <row r="33" spans="1:11" x14ac:dyDescent="0.2">
      <c r="A33" t="e">
        <f t="shared" si="0"/>
        <v>#VALUE!</v>
      </c>
      <c r="C33">
        <f>Risikoanalyse!B45</f>
        <v>33</v>
      </c>
      <c r="D33">
        <f>Risikoanalyse!G53</f>
        <v>0</v>
      </c>
      <c r="E33" t="str">
        <f>IFERROR(IF(VLOOKUP(C33,Risikolog[],22)="Risiko",Risikoanalyse!F45+101,0),"")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2">
      <c r="A34" t="e">
        <f t="shared" si="0"/>
        <v>#VALUE!</v>
      </c>
      <c r="C34">
        <f>Risikoanalyse!B46</f>
        <v>34</v>
      </c>
      <c r="D34">
        <f>Risikoanalyse!G54</f>
        <v>0</v>
      </c>
      <c r="E34" t="str">
        <f>IFERROR(IF(VLOOKUP(C34,Risikolog[],22)="Risiko",Risikoanalyse!F46+101,0),"")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2">
      <c r="A35" t="e">
        <f t="shared" si="0"/>
        <v>#VALUE!</v>
      </c>
      <c r="C35">
        <f>Risikoanalyse!B47</f>
        <v>35</v>
      </c>
      <c r="D35">
        <f>Risikoanalyse!G55</f>
        <v>0</v>
      </c>
      <c r="E35" t="str">
        <f>IFERROR(IF(VLOOKUP(C35,Risikolog[],22)="Risiko",Risikoanalyse!F47+101,0),"")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2">
      <c r="A36" t="e">
        <f t="shared" si="0"/>
        <v>#VALUE!</v>
      </c>
      <c r="C36">
        <f>Risikoanalyse!B48</f>
        <v>36</v>
      </c>
      <c r="D36">
        <f>Risikoanalyse!G56</f>
        <v>0</v>
      </c>
      <c r="E36" t="str">
        <f>IFERROR(IF(VLOOKUP(C36,Risikolog[],22)="Risiko",Risikoanalyse!F48+101,0),"")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2">
      <c r="A37" t="e">
        <f t="shared" si="0"/>
        <v>#VALUE!</v>
      </c>
      <c r="C37">
        <f>Risikoanalyse!B49</f>
        <v>37</v>
      </c>
      <c r="D37">
        <f>Risikoanalyse!G57</f>
        <v>0</v>
      </c>
      <c r="E37" t="str">
        <f>IFERROR(IF(VLOOKUP(C37,Risikolog[],22)="Risiko",Risikoanalyse!F49+101,0),"")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2">
      <c r="A38" t="e">
        <f t="shared" si="0"/>
        <v>#VALUE!</v>
      </c>
      <c r="C38">
        <f>Risikoanalyse!B50</f>
        <v>38</v>
      </c>
      <c r="D38">
        <f>Risikoanalyse!G58</f>
        <v>0</v>
      </c>
      <c r="E38" t="str">
        <f>IFERROR(IF(VLOOKUP(C38,Risikolog[],22)="Risiko",Risikoanalyse!F50+101,0),"")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2">
      <c r="A39" t="e">
        <f t="shared" si="0"/>
        <v>#VALUE!</v>
      </c>
      <c r="C39">
        <f>Risikoanalyse!B51</f>
        <v>39</v>
      </c>
      <c r="D39">
        <f>Risikoanalyse!G59</f>
        <v>0</v>
      </c>
      <c r="E39" t="str">
        <f>IFERROR(IF(VLOOKUP(C39,Risikolog[],22)="Risiko",Risikoanalyse!F51+101,0),"")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2">
      <c r="A40" t="e">
        <f t="shared" si="0"/>
        <v>#VALUE!</v>
      </c>
      <c r="C40">
        <f>Risikoanalyse!B52</f>
        <v>40</v>
      </c>
      <c r="D40">
        <f>Risikoanalyse!G60</f>
        <v>0</v>
      </c>
      <c r="E40" t="str">
        <f>IFERROR(IF(VLOOKUP(C40,Risikolog[],22)="Risiko",Risikoanalyse!F52+101,0),"")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2">
      <c r="A41">
        <f t="shared" si="0"/>
        <v>0</v>
      </c>
      <c r="C41">
        <f>Risikoanalyse!B53</f>
        <v>41</v>
      </c>
      <c r="D41">
        <f>Risikoanalyse!G61</f>
        <v>0</v>
      </c>
      <c r="E41">
        <f>IFERROR(IF(VLOOKUP(C41,Risikolog[],22)="Risiko",Risikoanalyse!F53+101,0),0)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2">
      <c r="A42">
        <f t="shared" si="0"/>
        <v>0</v>
      </c>
      <c r="C42">
        <f>Risikoanalyse!B54</f>
        <v>42</v>
      </c>
      <c r="D42">
        <f>Risikoanalyse!G62</f>
        <v>0</v>
      </c>
      <c r="E42">
        <f>IFERROR(IF(VLOOKUP(C42,Risikolog[],22)="Risiko",Risikoanalyse!F54+101,0),0)</f>
        <v>0</v>
      </c>
    </row>
    <row r="43" spans="1:11" x14ac:dyDescent="0.2">
      <c r="A43">
        <f t="shared" si="0"/>
        <v>0</v>
      </c>
      <c r="C43">
        <f>Risikoanalyse!B55</f>
        <v>43</v>
      </c>
      <c r="D43">
        <f>Risikoanalyse!G63</f>
        <v>0</v>
      </c>
      <c r="E43">
        <f>IFERROR(IF(VLOOKUP(C43,Risikolog[],22)="Risiko",Risikoanalyse!F55+101,0),0)</f>
        <v>0</v>
      </c>
    </row>
    <row r="44" spans="1:11" x14ac:dyDescent="0.2">
      <c r="A44">
        <f t="shared" si="0"/>
        <v>0</v>
      </c>
      <c r="C44">
        <f>Risikoanalyse!B56</f>
        <v>44</v>
      </c>
      <c r="D44">
        <f>Risikoanalyse!G64</f>
        <v>0</v>
      </c>
      <c r="E44">
        <f>IFERROR(IF(VLOOKUP(C44,Risikolog[],22)="Risiko",Risikoanalyse!F56+101,0),0)</f>
        <v>0</v>
      </c>
    </row>
    <row r="45" spans="1:11" x14ac:dyDescent="0.2">
      <c r="A45">
        <f t="shared" si="0"/>
        <v>0</v>
      </c>
      <c r="C45">
        <f>Risikoanalyse!B57</f>
        <v>45</v>
      </c>
      <c r="D45">
        <f>Risikoanalyse!G65</f>
        <v>0</v>
      </c>
      <c r="E45">
        <f>IFERROR(IF(VLOOKUP(C45,Risikolog[],22)="Risiko",Risikoanalyse!F57+101,0),0)</f>
        <v>0</v>
      </c>
    </row>
    <row r="46" spans="1:11" x14ac:dyDescent="0.2">
      <c r="A46">
        <f t="shared" si="0"/>
        <v>0</v>
      </c>
      <c r="C46">
        <f>Risikoanalyse!B58</f>
        <v>46</v>
      </c>
      <c r="D46">
        <f>Risikoanalyse!G66</f>
        <v>0</v>
      </c>
      <c r="E46">
        <f>IFERROR(IF(VLOOKUP(C46,Risikolog[],22)="Risiko",Risikoanalyse!F58+101,0),0)</f>
        <v>0</v>
      </c>
    </row>
    <row r="47" spans="1:11" x14ac:dyDescent="0.2">
      <c r="A47">
        <f t="shared" si="0"/>
        <v>0</v>
      </c>
      <c r="C47">
        <f>Risikoanalyse!B59</f>
        <v>47</v>
      </c>
      <c r="D47">
        <f>Risikoanalyse!G67</f>
        <v>0</v>
      </c>
      <c r="E47">
        <f>IFERROR(IF(VLOOKUP(C47,Risikolog[],22)="Risiko",Risikoanalyse!F59+101,0),0)</f>
        <v>0</v>
      </c>
    </row>
    <row r="48" spans="1:11" x14ac:dyDescent="0.2">
      <c r="A48">
        <f t="shared" si="0"/>
        <v>0</v>
      </c>
      <c r="C48">
        <f>Risikoanalyse!B60</f>
        <v>48</v>
      </c>
      <c r="D48">
        <f>Risikoanalyse!G68</f>
        <v>0</v>
      </c>
      <c r="E48">
        <f>IFERROR(IF(VLOOKUP(C48,Risikolog[],22)="Risiko",Risikoanalyse!F60+101,0),0)</f>
        <v>0</v>
      </c>
    </row>
    <row r="49" spans="1:5" x14ac:dyDescent="0.2">
      <c r="A49">
        <f t="shared" si="0"/>
        <v>0</v>
      </c>
      <c r="C49">
        <f>Risikoanalyse!B61</f>
        <v>49</v>
      </c>
      <c r="D49">
        <f>Risikoanalyse!G69</f>
        <v>0</v>
      </c>
      <c r="E49">
        <f>IFERROR(IF(VLOOKUP(C49,Risikolog[],22)="Risiko",Risikoanalyse!F61+101,0),0)</f>
        <v>0</v>
      </c>
    </row>
    <row r="50" spans="1:5" x14ac:dyDescent="0.2">
      <c r="A50">
        <f t="shared" si="0"/>
        <v>0</v>
      </c>
      <c r="C50">
        <f>Risikoanalyse!B62</f>
        <v>50</v>
      </c>
      <c r="D50">
        <f>Risikoanalyse!G70</f>
        <v>0</v>
      </c>
      <c r="E50">
        <f>IFERROR(IF(VLOOKUP(C50,Risikolog[],22)="Risiko",Risikoanalyse!F62+101,0),0)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defaultRowHeight="14.25" x14ac:dyDescent="0.2"/>
  <cols>
    <col min="2" max="2" width="9.5" bestFit="1" customWidth="1"/>
  </cols>
  <sheetData>
    <row r="2" spans="2:3" x14ac:dyDescent="0.2">
      <c r="B2" t="s">
        <v>94</v>
      </c>
      <c r="C2" t="s">
        <v>156</v>
      </c>
    </row>
    <row r="3" spans="2:3" x14ac:dyDescent="0.2">
      <c r="B3" t="s">
        <v>9</v>
      </c>
      <c r="C3" t="e">
        <f>COUNTIFS(#REF!,'Data graf'!B3,Risikolog[Risiko-værdi],"&gt;"&amp;0)</f>
        <v>#REF!</v>
      </c>
    </row>
    <row r="4" spans="2:3" x14ac:dyDescent="0.2">
      <c r="B4" t="s">
        <v>109</v>
      </c>
      <c r="C4" t="e">
        <f>COUNTIF(#REF!,'Data graf'!B4)</f>
        <v>#REF!</v>
      </c>
    </row>
    <row r="5" spans="2:3" x14ac:dyDescent="0.2">
      <c r="B5" t="s">
        <v>115</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defaultRowHeight="14.25" x14ac:dyDescent="0.2"/>
  <sheetData>
    <row r="3" spans="1:2" x14ac:dyDescent="0.2">
      <c r="A3" t="s">
        <v>157</v>
      </c>
    </row>
    <row r="4" spans="1:2" x14ac:dyDescent="0.2">
      <c r="A4" t="s">
        <v>158</v>
      </c>
      <c r="B4" t="s">
        <v>159</v>
      </c>
    </row>
    <row r="5" spans="1:2" x14ac:dyDescent="0.2">
      <c r="A5" t="s">
        <v>160</v>
      </c>
    </row>
    <row r="6" spans="1:2" x14ac:dyDescent="0.2">
      <c r="A6" t="s">
        <v>161</v>
      </c>
    </row>
    <row r="7" spans="1:2" x14ac:dyDescent="0.2">
      <c r="A7" t="s">
        <v>162</v>
      </c>
    </row>
    <row r="8" spans="1:2" x14ac:dyDescent="0.2">
      <c r="A8" t="s">
        <v>163</v>
      </c>
    </row>
    <row r="9" spans="1:2" x14ac:dyDescent="0.2">
      <c r="A9" t="s">
        <v>164</v>
      </c>
    </row>
    <row r="10" spans="1:2" x14ac:dyDescent="0.2">
      <c r="A10" t="s">
        <v>165</v>
      </c>
    </row>
    <row r="12" spans="1:2" x14ac:dyDescent="0.2">
      <c r="A12" t="s">
        <v>166</v>
      </c>
    </row>
    <row r="13" spans="1:2" x14ac:dyDescent="0.2">
      <c r="A13" t="s">
        <v>167</v>
      </c>
    </row>
    <row r="14" spans="1:2" x14ac:dyDescent="0.2">
      <c r="A14" t="s">
        <v>168</v>
      </c>
    </row>
    <row r="15" spans="1:2" x14ac:dyDescent="0.2">
      <c r="A15" t="s">
        <v>169</v>
      </c>
    </row>
    <row r="16" spans="1:2" x14ac:dyDescent="0.2">
      <c r="A16" t="s">
        <v>170</v>
      </c>
    </row>
    <row r="17" spans="1:1" x14ac:dyDescent="0.2">
      <c r="A17" t="s">
        <v>171</v>
      </c>
    </row>
    <row r="18" spans="1:1" x14ac:dyDescent="0.2">
      <c r="A18" t="s">
        <v>172</v>
      </c>
    </row>
    <row r="19" spans="1:1" x14ac:dyDescent="0.2">
      <c r="A19" t="s">
        <v>173</v>
      </c>
    </row>
    <row r="20" spans="1:1" x14ac:dyDescent="0.2">
      <c r="A20" t="s">
        <v>174</v>
      </c>
    </row>
    <row r="21" spans="1:1" x14ac:dyDescent="0.2">
      <c r="A21" t="s">
        <v>175</v>
      </c>
    </row>
    <row r="22" spans="1:1" x14ac:dyDescent="0.2">
      <c r="A22" t="s">
        <v>176</v>
      </c>
    </row>
    <row r="23" spans="1:1" x14ac:dyDescent="0.2">
      <c r="A23" t="s">
        <v>177</v>
      </c>
    </row>
    <row r="24" spans="1:1" x14ac:dyDescent="0.2">
      <c r="A24" t="s">
        <v>178</v>
      </c>
    </row>
    <row r="26" spans="1:1" x14ac:dyDescent="0.2">
      <c r="A26" t="s">
        <v>179</v>
      </c>
    </row>
    <row r="27" spans="1:1" x14ac:dyDescent="0.2">
      <c r="A27" t="s">
        <v>180</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3.xml><?xml version="1.0" encoding="utf-8"?>
<ds:datastoreItem xmlns:ds="http://schemas.openxmlformats.org/officeDocument/2006/customXml" ds:itemID="{AD83A6FA-B740-40C5-B30A-FE4E0AC1447E}">
  <ds:schemaRefs>
    <ds:schemaRef ds:uri="http://purl.org/dc/dcmitype/"/>
    <ds:schemaRef ds:uri="http://schemas.microsoft.com/office/2006/metadata/properties"/>
    <ds:schemaRef ds:uri="http://schemas.openxmlformats.org/package/2006/metadata/core-properties"/>
    <ds:schemaRef ds:uri="http://purl.org/dc/terms/"/>
    <ds:schemaRef ds:uri="http://www.w3.org/XML/1998/namespace"/>
    <ds:schemaRef ds:uri="http://schemas.microsoft.com/office/2006/documentManagement/types"/>
    <ds:schemaRef ds:uri="http://purl.org/dc/elements/1.1/"/>
  </ds:schemaRefs>
</ds:datastoreItem>
</file>

<file path=customXml/itemProps4.xml><?xml version="1.0" encoding="utf-8"?>
<ds:datastoreItem xmlns:ds="http://schemas.openxmlformats.org/officeDocument/2006/customXml" ds:itemID="{D4F81972-9309-4B52-A133-241CA2AF532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Noah Leerbeck Van wagenen</cp:lastModifiedBy>
  <cp:revision/>
  <dcterms:created xsi:type="dcterms:W3CDTF">1997-11-13T17:56:20Z</dcterms:created>
  <dcterms:modified xsi:type="dcterms:W3CDTF">2024-05-21T07:18:20Z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