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IdentifyTSGOG\RandomForest\CV\"/>
    </mc:Choice>
  </mc:AlternateContent>
  <bookViews>
    <workbookView xWindow="0" yWindow="0" windowWidth="19200" windowHeight="7050" activeTab="3"/>
  </bookViews>
  <sheets>
    <sheet name="All" sheetId="1" r:id="rId1"/>
    <sheet name="New" sheetId="2" r:id="rId2"/>
    <sheet name="OLd" sheetId="3" r:id="rId3"/>
    <sheet name="Feature ranking" sheetId="5" r:id="rId4"/>
  </sheets>
  <definedNames>
    <definedName name="_xlnm._FilterDatabase" localSheetId="3" hidden="1">'Feature ranking'!$H$2:$I$20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3" i="3" l="1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35" i="2"/>
  <c r="S36" i="2"/>
  <c r="S37" i="2"/>
  <c r="S38" i="2"/>
  <c r="S39" i="2"/>
  <c r="S40" i="2"/>
  <c r="S41" i="2"/>
  <c r="S42" i="2"/>
  <c r="S43" i="2"/>
  <c r="S25" i="2"/>
  <c r="S22" i="1"/>
  <c r="S34" i="2"/>
  <c r="S33" i="2"/>
  <c r="S32" i="2"/>
  <c r="S31" i="2"/>
  <c r="S30" i="2"/>
  <c r="S29" i="2"/>
  <c r="S28" i="2"/>
  <c r="S27" i="2"/>
  <c r="S26" i="2"/>
  <c r="S58" i="1"/>
  <c r="S57" i="1"/>
  <c r="S56" i="1"/>
  <c r="S55" i="1"/>
  <c r="S54" i="1"/>
  <c r="S53" i="1"/>
  <c r="S52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51" i="1"/>
  <c r="S29" i="1"/>
  <c r="S28" i="1"/>
  <c r="S27" i="1"/>
  <c r="S26" i="1"/>
  <c r="S25" i="1"/>
  <c r="S24" i="1"/>
  <c r="S23" i="1"/>
  <c r="Q23" i="3" l="1"/>
  <c r="P23" i="3"/>
  <c r="O23" i="3"/>
  <c r="Q22" i="3"/>
  <c r="P22" i="3"/>
  <c r="O22" i="3"/>
  <c r="G23" i="3"/>
  <c r="F23" i="3"/>
  <c r="E23" i="3"/>
  <c r="G22" i="3"/>
  <c r="F22" i="3"/>
  <c r="E22" i="3"/>
  <c r="Q21" i="2"/>
  <c r="P21" i="2"/>
  <c r="O21" i="2"/>
  <c r="Q20" i="2"/>
  <c r="P20" i="2"/>
  <c r="O20" i="2"/>
  <c r="G21" i="2"/>
  <c r="F21" i="2"/>
  <c r="E21" i="2"/>
  <c r="G20" i="2"/>
  <c r="F20" i="2"/>
  <c r="E20" i="2"/>
  <c r="Q18" i="1"/>
  <c r="P18" i="1"/>
  <c r="O18" i="1"/>
  <c r="Q17" i="1"/>
  <c r="P17" i="1"/>
  <c r="O17" i="1"/>
  <c r="E18" i="1"/>
  <c r="F18" i="1"/>
  <c r="G18" i="1"/>
  <c r="F17" i="1"/>
  <c r="G17" i="1"/>
  <c r="E17" i="1"/>
  <c r="E15" i="1"/>
  <c r="Q21" i="3" l="1"/>
  <c r="P21" i="3"/>
  <c r="O21" i="3"/>
  <c r="Q20" i="3"/>
  <c r="P20" i="3"/>
  <c r="O20" i="3"/>
  <c r="G21" i="3"/>
  <c r="F21" i="3"/>
  <c r="E21" i="3"/>
  <c r="G20" i="3"/>
  <c r="F20" i="3"/>
  <c r="E20" i="3"/>
  <c r="Q19" i="2"/>
  <c r="P19" i="2"/>
  <c r="O19" i="2"/>
  <c r="Q18" i="2"/>
  <c r="P18" i="2"/>
  <c r="O18" i="2"/>
  <c r="G19" i="2"/>
  <c r="F19" i="2"/>
  <c r="E19" i="2"/>
  <c r="G18" i="2"/>
  <c r="F18" i="2"/>
  <c r="E18" i="2"/>
  <c r="Q16" i="1"/>
  <c r="P16" i="1"/>
  <c r="O16" i="1"/>
  <c r="Q15" i="1"/>
  <c r="P15" i="1"/>
  <c r="O15" i="1"/>
  <c r="E16" i="1"/>
  <c r="F16" i="1"/>
  <c r="G16" i="1"/>
  <c r="G15" i="1"/>
  <c r="F15" i="1"/>
  <c r="N16" i="1"/>
  <c r="D17" i="1"/>
  <c r="N19" i="2"/>
  <c r="D19" i="2"/>
  <c r="N21" i="3"/>
  <c r="D21" i="3"/>
  <c r="N20" i="3"/>
  <c r="D20" i="3"/>
  <c r="N18" i="2"/>
  <c r="D18" i="2"/>
  <c r="D15" i="1"/>
  <c r="N15" i="1"/>
</calcChain>
</file>

<file path=xl/sharedStrings.xml><?xml version="1.0" encoding="utf-8"?>
<sst xmlns="http://schemas.openxmlformats.org/spreadsheetml/2006/main" count="692" uniqueCount="67">
  <si>
    <t>Accuracy</t>
  </si>
  <si>
    <t>F1 score</t>
  </si>
  <si>
    <t>Precision</t>
  </si>
  <si>
    <t>Recall</t>
  </si>
  <si>
    <t>Training</t>
  </si>
  <si>
    <t>OG</t>
  </si>
  <si>
    <t>TSG</t>
  </si>
  <si>
    <t>Test</t>
  </si>
  <si>
    <t>n_estimator:8</t>
  </si>
  <si>
    <t>max_features:sqrt</t>
  </si>
  <si>
    <t>max_depth:4</t>
  </si>
  <si>
    <t>criterion:gini</t>
  </si>
  <si>
    <t>MissenseEntr</t>
  </si>
  <si>
    <t>LOF/missense</t>
  </si>
  <si>
    <t>TotLOF</t>
  </si>
  <si>
    <t>avgPolyphen2</t>
  </si>
  <si>
    <t>LOF/kb</t>
  </si>
  <si>
    <t>TotMissense</t>
  </si>
  <si>
    <t>Missense/tot</t>
  </si>
  <si>
    <t>Splicing/benign</t>
  </si>
  <si>
    <t>Missense/benign</t>
  </si>
  <si>
    <t>LOF/silent</t>
  </si>
  <si>
    <t>LOF/tot</t>
  </si>
  <si>
    <t>LOF/benign</t>
  </si>
  <si>
    <t>Missense/silent</t>
  </si>
  <si>
    <t>Silent/kb</t>
  </si>
  <si>
    <t>Missense/kb</t>
  </si>
  <si>
    <t>Splicing/tot</t>
  </si>
  <si>
    <t>TotSplicing</t>
  </si>
  <si>
    <t>Splicing/silent</t>
  </si>
  <si>
    <t>n_estimator:5</t>
  </si>
  <si>
    <t>max_depth:2</t>
  </si>
  <si>
    <t>criterion:entropy</t>
  </si>
  <si>
    <t>n_estimator:16</t>
  </si>
  <si>
    <t>max_depth:3</t>
  </si>
  <si>
    <t>n_estimator:25</t>
  </si>
  <si>
    <t>n_estimator:15</t>
  </si>
  <si>
    <t>Average</t>
  </si>
  <si>
    <t>SD</t>
  </si>
  <si>
    <t>All</t>
  </si>
  <si>
    <t>New</t>
  </si>
  <si>
    <t>Old</t>
  </si>
  <si>
    <t>NonsenseEntr</t>
  </si>
  <si>
    <t>Hifi/benign</t>
  </si>
  <si>
    <t>HiMisFreq</t>
  </si>
  <si>
    <t>Compound/benign</t>
  </si>
  <si>
    <t>TotMifi</t>
  </si>
  <si>
    <t>Hifi/Lofi</t>
  </si>
  <si>
    <t>HiNonsenseFreq</t>
  </si>
  <si>
    <t>Mifi/kb</t>
  </si>
  <si>
    <t>Nonstop/kb</t>
  </si>
  <si>
    <t>Inframe/kb</t>
  </si>
  <si>
    <t>Complex/kb</t>
  </si>
  <si>
    <t>Compound/kB</t>
  </si>
  <si>
    <t>Damaging/kb</t>
  </si>
  <si>
    <t>Damaging/benign</t>
  </si>
  <si>
    <t>Damaging/Lofi</t>
  </si>
  <si>
    <t>FSEntr</t>
  </si>
  <si>
    <t>HiFSFreq</t>
  </si>
  <si>
    <t>SplicEntr</t>
  </si>
  <si>
    <t>HiSplicFreq</t>
  </si>
  <si>
    <t>Rank</t>
  </si>
  <si>
    <t>Feature</t>
  </si>
  <si>
    <t>Contribution</t>
  </si>
  <si>
    <t>Average rank</t>
  </si>
  <si>
    <t xml:space="preserve">Sr. no </t>
  </si>
  <si>
    <t>Sr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</si>
</sst>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Alignment="1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8"/>
  <sheetViews>
    <sheetView topLeftCell="A17" workbookViewId="0">
      <selection activeCell="S23" sqref="S23"/>
    </sheetView>
  </sheetViews>
  <sheetFormatPr defaultRowHeight="14.5" x14ac:dyDescent="0.35"/>
  <cols>
    <col min="5" max="7" width="9.36328125" bestFit="1" customWidth="1"/>
  </cols>
  <sheetData>
    <row r="2" spans="1:17" x14ac:dyDescent="0.35">
      <c r="D2" t="s">
        <v>4</v>
      </c>
    </row>
    <row r="4" spans="1:17" x14ac:dyDescent="0.35">
      <c r="D4" t="s">
        <v>0</v>
      </c>
      <c r="E4" t="s">
        <v>1</v>
      </c>
      <c r="F4" t="s">
        <v>2</v>
      </c>
      <c r="G4" t="s">
        <v>3</v>
      </c>
      <c r="N4" t="s">
        <v>0</v>
      </c>
      <c r="O4" t="s">
        <v>1</v>
      </c>
      <c r="P4" t="s">
        <v>2</v>
      </c>
      <c r="Q4" t="s">
        <v>3</v>
      </c>
    </row>
    <row r="5" spans="1:17" x14ac:dyDescent="0.35">
      <c r="A5">
        <v>0</v>
      </c>
      <c r="C5" t="s">
        <v>5</v>
      </c>
      <c r="D5">
        <v>0.82250000000000001</v>
      </c>
      <c r="E5">
        <v>0.7</v>
      </c>
      <c r="F5">
        <v>0.89739999999999998</v>
      </c>
      <c r="G5">
        <v>0.57379999999999998</v>
      </c>
      <c r="M5" t="s">
        <v>5</v>
      </c>
      <c r="N5">
        <v>0.75</v>
      </c>
      <c r="O5">
        <v>0.56000000000000005</v>
      </c>
      <c r="P5">
        <v>0.77780000000000005</v>
      </c>
      <c r="Q5">
        <v>0.4375</v>
      </c>
    </row>
    <row r="6" spans="1:17" x14ac:dyDescent="0.35">
      <c r="C6" t="s">
        <v>6</v>
      </c>
      <c r="E6">
        <v>0.87390000000000001</v>
      </c>
      <c r="F6">
        <v>0.8</v>
      </c>
      <c r="G6">
        <v>0.96299999999999997</v>
      </c>
      <c r="M6" t="s">
        <v>6</v>
      </c>
      <c r="O6">
        <v>0.82540000000000002</v>
      </c>
      <c r="P6">
        <v>0.7429</v>
      </c>
      <c r="Q6">
        <v>0.92859999999999998</v>
      </c>
    </row>
    <row r="7" spans="1:17" x14ac:dyDescent="0.35">
      <c r="A7">
        <v>1</v>
      </c>
      <c r="C7" t="s">
        <v>5</v>
      </c>
      <c r="D7">
        <v>0.82350000000000001</v>
      </c>
      <c r="E7">
        <v>0.70589999999999997</v>
      </c>
      <c r="F7">
        <v>0.878</v>
      </c>
      <c r="G7">
        <v>0.59019999999999995</v>
      </c>
      <c r="M7" t="s">
        <v>5</v>
      </c>
      <c r="N7">
        <v>0.72089999999999999</v>
      </c>
      <c r="O7">
        <v>0.5</v>
      </c>
      <c r="P7">
        <v>0.75</v>
      </c>
      <c r="Q7">
        <v>0.375</v>
      </c>
    </row>
    <row r="8" spans="1:17" x14ac:dyDescent="0.35">
      <c r="C8" t="s">
        <v>6</v>
      </c>
      <c r="E8">
        <v>0.87390000000000001</v>
      </c>
      <c r="F8">
        <v>0.80620000000000003</v>
      </c>
      <c r="G8">
        <v>0.95409999999999995</v>
      </c>
      <c r="M8" t="s">
        <v>6</v>
      </c>
      <c r="O8">
        <v>0.80649999999999999</v>
      </c>
      <c r="P8">
        <v>0.71430000000000005</v>
      </c>
      <c r="Q8">
        <v>0.92589999999999995</v>
      </c>
    </row>
    <row r="9" spans="1:17" x14ac:dyDescent="0.35">
      <c r="A9">
        <v>2</v>
      </c>
      <c r="C9" t="s">
        <v>5</v>
      </c>
      <c r="D9">
        <v>0.9123</v>
      </c>
      <c r="E9">
        <v>0.86729999999999996</v>
      </c>
      <c r="F9">
        <v>0.96079999999999999</v>
      </c>
      <c r="G9">
        <v>0.7903</v>
      </c>
      <c r="M9" t="s">
        <v>5</v>
      </c>
      <c r="N9">
        <v>0.76190000000000002</v>
      </c>
      <c r="O9">
        <v>0.61539999999999995</v>
      </c>
      <c r="P9">
        <v>0.72729999999999995</v>
      </c>
      <c r="Q9">
        <v>0.5333</v>
      </c>
    </row>
    <row r="10" spans="1:17" x14ac:dyDescent="0.35">
      <c r="C10" t="s">
        <v>6</v>
      </c>
      <c r="E10">
        <v>0.9345</v>
      </c>
      <c r="F10">
        <v>0.89170000000000005</v>
      </c>
      <c r="G10">
        <v>0.98170000000000002</v>
      </c>
      <c r="M10" t="s">
        <v>6</v>
      </c>
      <c r="O10">
        <v>0.8276</v>
      </c>
      <c r="P10">
        <v>0.7742</v>
      </c>
      <c r="Q10">
        <v>0.88890000000000002</v>
      </c>
    </row>
    <row r="11" spans="1:17" x14ac:dyDescent="0.35">
      <c r="A11">
        <v>3</v>
      </c>
      <c r="C11" t="s">
        <v>5</v>
      </c>
      <c r="D11">
        <v>0.88890000000000002</v>
      </c>
      <c r="E11">
        <v>0.82240000000000002</v>
      </c>
      <c r="F11">
        <v>0.9778</v>
      </c>
      <c r="G11">
        <v>0.7097</v>
      </c>
      <c r="M11" t="s">
        <v>5</v>
      </c>
      <c r="N11">
        <v>0.76190000000000002</v>
      </c>
      <c r="O11">
        <v>0.5</v>
      </c>
      <c r="P11">
        <v>1</v>
      </c>
      <c r="Q11">
        <v>0.33329999999999999</v>
      </c>
    </row>
    <row r="12" spans="1:17" x14ac:dyDescent="0.35">
      <c r="C12" t="s">
        <v>6</v>
      </c>
      <c r="E12">
        <v>0.91910000000000003</v>
      </c>
      <c r="F12">
        <v>0.85709999999999997</v>
      </c>
      <c r="G12">
        <v>0.99080000000000001</v>
      </c>
      <c r="M12" t="s">
        <v>6</v>
      </c>
      <c r="O12">
        <v>0.84370000000000001</v>
      </c>
      <c r="P12">
        <v>0.72970000000000002</v>
      </c>
      <c r="Q12">
        <v>1</v>
      </c>
    </row>
    <row r="13" spans="1:17" x14ac:dyDescent="0.35">
      <c r="A13">
        <v>4</v>
      </c>
      <c r="B13" t="s">
        <v>4</v>
      </c>
      <c r="C13" t="s">
        <v>5</v>
      </c>
      <c r="D13">
        <v>0.85960000000000003</v>
      </c>
      <c r="E13">
        <v>0.77359999999999995</v>
      </c>
      <c r="F13">
        <v>0.93179999999999996</v>
      </c>
      <c r="G13">
        <v>0.6613</v>
      </c>
      <c r="M13" t="s">
        <v>5</v>
      </c>
      <c r="N13">
        <v>0.8095</v>
      </c>
      <c r="O13">
        <v>0.75</v>
      </c>
      <c r="P13">
        <v>0.70589999999999997</v>
      </c>
      <c r="Q13">
        <v>0.8</v>
      </c>
    </row>
    <row r="14" spans="1:17" x14ac:dyDescent="0.35">
      <c r="C14" t="s">
        <v>6</v>
      </c>
      <c r="E14">
        <v>0.89829999999999999</v>
      </c>
      <c r="F14">
        <v>0.83460000000000001</v>
      </c>
      <c r="G14">
        <v>0.97250000000000003</v>
      </c>
      <c r="M14" t="s">
        <v>6</v>
      </c>
      <c r="O14">
        <v>0.84619999999999995</v>
      </c>
      <c r="P14">
        <v>0.88</v>
      </c>
      <c r="Q14">
        <v>0.81479999999999997</v>
      </c>
    </row>
    <row r="15" spans="1:17" x14ac:dyDescent="0.35">
      <c r="B15" t="s">
        <v>4</v>
      </c>
      <c r="C15" t="s">
        <v>5</v>
      </c>
      <c r="D15" s="1">
        <f>AVERAGE(D5:D14)</f>
        <v>0.86136000000000001</v>
      </c>
      <c r="E15" s="1">
        <f>AVERAGE(E5,E7,E9,E11,E13)</f>
        <v>0.77384000000000008</v>
      </c>
      <c r="F15" s="1">
        <f t="shared" ref="E15:G16" si="0">AVERAGE(F5,F7,F9,F11,F13)</f>
        <v>0.92915999999999987</v>
      </c>
      <c r="G15" s="1">
        <f t="shared" si="0"/>
        <v>0.66505999999999987</v>
      </c>
      <c r="L15" t="s">
        <v>7</v>
      </c>
      <c r="M15" t="s">
        <v>5</v>
      </c>
      <c r="N15" s="1">
        <f>AVERAGE(N5:N14)</f>
        <v>0.76083999999999996</v>
      </c>
      <c r="O15" s="1">
        <f t="shared" ref="O15:Q16" si="1">AVERAGE(O5,O7,O9,O11,O13)</f>
        <v>0.58507999999999993</v>
      </c>
      <c r="P15" s="1">
        <f t="shared" si="1"/>
        <v>0.79220000000000002</v>
      </c>
      <c r="Q15" s="1">
        <f t="shared" si="1"/>
        <v>0.49581999999999998</v>
      </c>
    </row>
    <row r="16" spans="1:17" x14ac:dyDescent="0.35">
      <c r="C16" t="s">
        <v>6</v>
      </c>
      <c r="D16" s="1"/>
      <c r="E16" s="1">
        <f t="shared" si="0"/>
        <v>0.89993999999999996</v>
      </c>
      <c r="F16" s="1">
        <f t="shared" si="0"/>
        <v>0.83792000000000011</v>
      </c>
      <c r="G16" s="1">
        <f t="shared" si="0"/>
        <v>0.97241999999999995</v>
      </c>
      <c r="M16" t="s">
        <v>6</v>
      </c>
      <c r="N16" s="1">
        <f>_xlfn.STDEV.S(N5:N14)</f>
        <v>3.1948208087465568E-2</v>
      </c>
      <c r="O16" s="1">
        <f t="shared" si="1"/>
        <v>0.82987999999999995</v>
      </c>
      <c r="P16" s="1">
        <f t="shared" si="1"/>
        <v>0.76822000000000001</v>
      </c>
      <c r="Q16" s="1">
        <f t="shared" si="1"/>
        <v>0.91163999999999989</v>
      </c>
    </row>
    <row r="17" spans="1:19" x14ac:dyDescent="0.35">
      <c r="D17" s="1">
        <f>_xlfn.STDEV.S(D5:D14)</f>
        <v>3.9685992491054069E-2</v>
      </c>
      <c r="E17" s="1">
        <f t="shared" ref="E17:G18" si="2">_xlfn.STDEV.S(E5,E7,E9,E11,E13)</f>
        <v>7.273426290270632E-2</v>
      </c>
      <c r="F17" s="1">
        <f t="shared" si="2"/>
        <v>4.1832857899024779E-2</v>
      </c>
      <c r="G17" s="1">
        <f t="shared" si="2"/>
        <v>8.8916157136934695E-2</v>
      </c>
      <c r="O17" s="1">
        <f t="shared" ref="O17:Q18" si="3">_xlfn.STDEV.S(O5,O7,O9,O11,O13)</f>
        <v>0.10395206587653791</v>
      </c>
      <c r="P17" s="1">
        <f t="shared" si="3"/>
        <v>0.11919389665582648</v>
      </c>
      <c r="Q17" s="1">
        <f t="shared" si="3"/>
        <v>0.18597154889928744</v>
      </c>
    </row>
    <row r="18" spans="1:19" x14ac:dyDescent="0.35">
      <c r="D18" s="1"/>
      <c r="E18" s="1">
        <f t="shared" si="2"/>
        <v>2.7020140636199508E-2</v>
      </c>
      <c r="F18" s="1">
        <f t="shared" si="2"/>
        <v>3.7799695765971447E-2</v>
      </c>
      <c r="G18" s="1">
        <f t="shared" si="2"/>
        <v>1.4562863729363152E-2</v>
      </c>
      <c r="O18" s="1">
        <f t="shared" si="3"/>
        <v>1.6040791751032731E-2</v>
      </c>
      <c r="P18" s="1">
        <f t="shared" si="3"/>
        <v>6.6262334700793624E-2</v>
      </c>
      <c r="Q18" s="1">
        <f t="shared" si="3"/>
        <v>6.7441774887676262E-2</v>
      </c>
    </row>
    <row r="20" spans="1:19" x14ac:dyDescent="0.35">
      <c r="A20">
        <v>1</v>
      </c>
      <c r="D20">
        <v>2</v>
      </c>
      <c r="G20">
        <v>3</v>
      </c>
      <c r="J20">
        <v>4</v>
      </c>
      <c r="M20">
        <v>5</v>
      </c>
    </row>
    <row r="21" spans="1:19" x14ac:dyDescent="0.35">
      <c r="A21" t="s">
        <v>65</v>
      </c>
      <c r="B21" s="2" t="s">
        <v>62</v>
      </c>
      <c r="C21" s="2" t="s">
        <v>63</v>
      </c>
      <c r="D21" t="s">
        <v>61</v>
      </c>
      <c r="E21" s="2" t="s">
        <v>62</v>
      </c>
      <c r="F21" s="2" t="s">
        <v>63</v>
      </c>
      <c r="G21" t="s">
        <v>61</v>
      </c>
      <c r="H21" s="2" t="s">
        <v>62</v>
      </c>
      <c r="I21" s="2" t="s">
        <v>63</v>
      </c>
      <c r="J21" t="s">
        <v>61</v>
      </c>
      <c r="K21" s="2" t="s">
        <v>62</v>
      </c>
      <c r="L21" s="2" t="s">
        <v>63</v>
      </c>
      <c r="M21" t="s">
        <v>61</v>
      </c>
      <c r="N21" s="2" t="s">
        <v>62</v>
      </c>
      <c r="O21" s="2" t="s">
        <v>63</v>
      </c>
      <c r="P21" s="2" t="s">
        <v>61</v>
      </c>
      <c r="R21" s="2" t="s">
        <v>62</v>
      </c>
      <c r="S21" t="s">
        <v>64</v>
      </c>
    </row>
    <row r="22" spans="1:19" x14ac:dyDescent="0.35">
      <c r="A22">
        <v>1</v>
      </c>
      <c r="B22" t="s">
        <v>22</v>
      </c>
      <c r="C22">
        <v>0.30680000000000002</v>
      </c>
      <c r="D22">
        <v>1</v>
      </c>
      <c r="E22" t="s">
        <v>42</v>
      </c>
      <c r="F22">
        <v>0.1326</v>
      </c>
      <c r="G22">
        <v>1</v>
      </c>
      <c r="H22" t="s">
        <v>18</v>
      </c>
      <c r="I22">
        <v>0.16969999999999999</v>
      </c>
      <c r="J22">
        <v>1</v>
      </c>
      <c r="K22" t="s">
        <v>12</v>
      </c>
      <c r="L22">
        <v>0.21249999999999999</v>
      </c>
      <c r="M22">
        <v>1</v>
      </c>
      <c r="N22" t="s">
        <v>13</v>
      </c>
      <c r="O22">
        <v>0.13120000000000001</v>
      </c>
      <c r="P22">
        <v>1</v>
      </c>
      <c r="R22" t="s">
        <v>22</v>
      </c>
      <c r="S22">
        <f>AVERAGE(VLOOKUP(R22,B22:D58,3,FALSE),VLOOKUP(R22,E22:G58,3,FALSE),VLOOKUP(R22,H22:J58,3,FALSE),VLOOKUP(R22,K22:M58,3,FALSE),VLOOKUP(R22,N22:P58,3,FALSE))</f>
        <v>2.2000000000000002</v>
      </c>
    </row>
    <row r="23" spans="1:19" x14ac:dyDescent="0.35">
      <c r="A23">
        <v>2</v>
      </c>
      <c r="B23" t="s">
        <v>12</v>
      </c>
      <c r="C23">
        <v>0.12559999999999999</v>
      </c>
      <c r="D23">
        <v>2</v>
      </c>
      <c r="E23" t="s">
        <v>22</v>
      </c>
      <c r="F23">
        <v>9.7900000000000001E-2</v>
      </c>
      <c r="G23">
        <v>2</v>
      </c>
      <c r="H23" t="s">
        <v>44</v>
      </c>
      <c r="I23">
        <v>0.1171</v>
      </c>
      <c r="J23">
        <v>2</v>
      </c>
      <c r="K23" t="s">
        <v>22</v>
      </c>
      <c r="L23">
        <v>0.1618</v>
      </c>
      <c r="M23">
        <v>2</v>
      </c>
      <c r="N23" t="s">
        <v>14</v>
      </c>
      <c r="O23">
        <v>9.8799999999999999E-2</v>
      </c>
      <c r="P23">
        <v>2</v>
      </c>
      <c r="R23" t="s">
        <v>12</v>
      </c>
      <c r="S23">
        <f>AVERAGE(VLOOKUP(R23,B22:D58,3,FALSE),VLOOKUP(R23,E22:G58,3,FALSE),VLOOKUP(R23,H22:J58,3,FALSE),VLOOKUP(R23,K22:M58,3,FALSE),VLOOKUP(R23,N22:P58,3,FALSE))</f>
        <v>5.6</v>
      </c>
    </row>
    <row r="24" spans="1:19" x14ac:dyDescent="0.35">
      <c r="A24">
        <v>3</v>
      </c>
      <c r="B24" t="s">
        <v>16</v>
      </c>
      <c r="C24">
        <v>0.1008</v>
      </c>
      <c r="D24">
        <v>3</v>
      </c>
      <c r="E24" t="s">
        <v>45</v>
      </c>
      <c r="F24">
        <v>7.9100000000000004E-2</v>
      </c>
      <c r="G24">
        <v>3</v>
      </c>
      <c r="H24" t="s">
        <v>22</v>
      </c>
      <c r="I24">
        <v>0.1153</v>
      </c>
      <c r="J24">
        <v>3</v>
      </c>
      <c r="K24" t="s">
        <v>16</v>
      </c>
      <c r="L24">
        <v>9.8900000000000002E-2</v>
      </c>
      <c r="M24">
        <v>3</v>
      </c>
      <c r="N24" t="s">
        <v>22</v>
      </c>
      <c r="O24">
        <v>9.0399999999999994E-2</v>
      </c>
      <c r="P24">
        <v>3</v>
      </c>
      <c r="R24" t="s">
        <v>16</v>
      </c>
      <c r="S24">
        <f>AVERAGE(VLOOKUP(R24,B22:D58,3,FALSE),VLOOKUP(R24,E22:G58,3,FALSE),VLOOKUP(R24,H22:J58,3,FALSE),VLOOKUP(R24,K22:M58,3,FALSE),VLOOKUP(R24,N22:P58,3,FALSE))</f>
        <v>8.1999999999999993</v>
      </c>
    </row>
    <row r="25" spans="1:19" x14ac:dyDescent="0.35">
      <c r="A25">
        <v>4</v>
      </c>
      <c r="B25" t="s">
        <v>27</v>
      </c>
      <c r="C25">
        <v>6.7799999999999999E-2</v>
      </c>
      <c r="D25">
        <v>4</v>
      </c>
      <c r="E25" t="s">
        <v>23</v>
      </c>
      <c r="F25">
        <v>7.7899999999999997E-2</v>
      </c>
      <c r="G25">
        <v>4</v>
      </c>
      <c r="H25" t="s">
        <v>23</v>
      </c>
      <c r="I25">
        <v>0.1046</v>
      </c>
      <c r="J25">
        <v>4</v>
      </c>
      <c r="K25" t="s">
        <v>23</v>
      </c>
      <c r="L25">
        <v>6.6699999999999995E-2</v>
      </c>
      <c r="M25">
        <v>4</v>
      </c>
      <c r="N25" t="s">
        <v>23</v>
      </c>
      <c r="O25">
        <v>8.5800000000000001E-2</v>
      </c>
      <c r="P25">
        <v>4</v>
      </c>
      <c r="R25" t="s">
        <v>27</v>
      </c>
      <c r="S25">
        <f>AVERAGE(VLOOKUP(R25,B22:D58,3,FALSE),VLOOKUP(R25,E22:G58,3,FALSE),VLOOKUP(R25,H22:J58,3,FALSE),VLOOKUP(R25,K22:M58,3,FALSE),VLOOKUP(R25,N22:P58,3,FALSE))</f>
        <v>16</v>
      </c>
    </row>
    <row r="26" spans="1:19" x14ac:dyDescent="0.35">
      <c r="A26">
        <v>5</v>
      </c>
      <c r="B26" t="s">
        <v>42</v>
      </c>
      <c r="C26">
        <v>6.3799999999999996E-2</v>
      </c>
      <c r="D26">
        <v>5</v>
      </c>
      <c r="E26" t="s">
        <v>12</v>
      </c>
      <c r="F26">
        <v>7.4200000000000002E-2</v>
      </c>
      <c r="G26">
        <v>5</v>
      </c>
      <c r="H26" t="s">
        <v>21</v>
      </c>
      <c r="I26">
        <v>9.9099999999999994E-2</v>
      </c>
      <c r="J26">
        <v>5</v>
      </c>
      <c r="K26" t="s">
        <v>42</v>
      </c>
      <c r="L26">
        <v>6.2100000000000002E-2</v>
      </c>
      <c r="M26">
        <v>5</v>
      </c>
      <c r="N26" t="s">
        <v>54</v>
      </c>
      <c r="O26">
        <v>4.5400000000000003E-2</v>
      </c>
      <c r="P26">
        <v>5</v>
      </c>
      <c r="R26" t="s">
        <v>42</v>
      </c>
      <c r="S26">
        <f>AVERAGE(VLOOKUP(R26,B22:D58,3,FALSE),VLOOKUP(R26,E22:G58,3,FALSE),VLOOKUP(R26,H22:J58,3,FALSE),VLOOKUP(R26,K22:M58,3,FALSE),VLOOKUP(R26,N22:P58,3,FALSE))</f>
        <v>9.1999999999999993</v>
      </c>
    </row>
    <row r="27" spans="1:19" x14ac:dyDescent="0.35">
      <c r="A27">
        <v>6</v>
      </c>
      <c r="B27" t="s">
        <v>26</v>
      </c>
      <c r="C27">
        <v>5.91E-2</v>
      </c>
      <c r="D27">
        <v>6</v>
      </c>
      <c r="E27" t="s">
        <v>44</v>
      </c>
      <c r="F27">
        <v>6.9699999999999998E-2</v>
      </c>
      <c r="G27">
        <v>6</v>
      </c>
      <c r="H27" t="s">
        <v>42</v>
      </c>
      <c r="I27">
        <v>7.17E-2</v>
      </c>
      <c r="J27">
        <v>6</v>
      </c>
      <c r="K27" t="s">
        <v>43</v>
      </c>
      <c r="L27">
        <v>5.2699999999999997E-2</v>
      </c>
      <c r="M27">
        <v>6</v>
      </c>
      <c r="N27" t="s">
        <v>18</v>
      </c>
      <c r="O27">
        <v>4.4999999999999998E-2</v>
      </c>
      <c r="P27">
        <v>6</v>
      </c>
      <c r="R27" t="s">
        <v>26</v>
      </c>
      <c r="S27">
        <f>AVERAGE(VLOOKUP(R27,B22:D58,3,FALSE),VLOOKUP(R27,E22:G58,3,FALSE),VLOOKUP(R27,H22:J58,3,FALSE),VLOOKUP(R27,K22:M58,3,FALSE),VLOOKUP(R27,N22:P58,3,FALSE))</f>
        <v>12.2</v>
      </c>
    </row>
    <row r="28" spans="1:19" x14ac:dyDescent="0.35">
      <c r="A28">
        <v>7</v>
      </c>
      <c r="B28" t="s">
        <v>29</v>
      </c>
      <c r="C28">
        <v>5.6399999999999999E-2</v>
      </c>
      <c r="D28">
        <v>7</v>
      </c>
      <c r="E28" t="s">
        <v>15</v>
      </c>
      <c r="F28">
        <v>6.6400000000000001E-2</v>
      </c>
      <c r="G28">
        <v>7</v>
      </c>
      <c r="H28" t="s">
        <v>12</v>
      </c>
      <c r="I28">
        <v>6.3500000000000001E-2</v>
      </c>
      <c r="J28">
        <v>7</v>
      </c>
      <c r="K28" t="s">
        <v>21</v>
      </c>
      <c r="L28">
        <v>4.4699999999999997E-2</v>
      </c>
      <c r="M28">
        <v>7</v>
      </c>
      <c r="N28" t="s">
        <v>58</v>
      </c>
      <c r="O28">
        <v>4.3700000000000003E-2</v>
      </c>
      <c r="P28">
        <v>7</v>
      </c>
      <c r="R28" t="s">
        <v>29</v>
      </c>
      <c r="S28">
        <f>AVERAGE(VLOOKUP(R28,B22:D58,3,FALSE),VLOOKUP(R28,E22:G58,3,FALSE),VLOOKUP(R28,H22:J58,3,FALSE),VLOOKUP(R28,K22:M58,3,FALSE),VLOOKUP(R28,N22:P58,3,FALSE))</f>
        <v>16.8</v>
      </c>
    </row>
    <row r="29" spans="1:19" x14ac:dyDescent="0.35">
      <c r="A29">
        <v>8</v>
      </c>
      <c r="B29" t="s">
        <v>43</v>
      </c>
      <c r="C29">
        <v>5.21E-2</v>
      </c>
      <c r="D29">
        <v>8</v>
      </c>
      <c r="E29" t="s">
        <v>13</v>
      </c>
      <c r="F29">
        <v>5.1799999999999999E-2</v>
      </c>
      <c r="G29">
        <v>8</v>
      </c>
      <c r="H29" t="s">
        <v>27</v>
      </c>
      <c r="I29">
        <v>4.9000000000000002E-2</v>
      </c>
      <c r="J29">
        <v>8</v>
      </c>
      <c r="K29" t="s">
        <v>26</v>
      </c>
      <c r="L29">
        <v>4.3099999999999999E-2</v>
      </c>
      <c r="M29">
        <v>8</v>
      </c>
      <c r="N29" t="s">
        <v>21</v>
      </c>
      <c r="O29">
        <v>4.0599999999999997E-2</v>
      </c>
      <c r="P29">
        <v>8</v>
      </c>
      <c r="R29" t="s">
        <v>43</v>
      </c>
      <c r="S29">
        <f>AVERAGE(VLOOKUP(R29,B22:D58,3,FALSE),VLOOKUP(R29,E22:G58,3,FALSE),VLOOKUP(R29,H22:J58,3,FALSE),VLOOKUP(R29,K22:M58,3,FALSE),VLOOKUP(R29,N22:P58,3,FALSE))</f>
        <v>15.6</v>
      </c>
    </row>
    <row r="30" spans="1:19" x14ac:dyDescent="0.35">
      <c r="A30">
        <v>9</v>
      </c>
      <c r="B30" t="s">
        <v>17</v>
      </c>
      <c r="C30">
        <v>5.0799999999999998E-2</v>
      </c>
      <c r="D30">
        <v>9</v>
      </c>
      <c r="E30" t="s">
        <v>58</v>
      </c>
      <c r="F30">
        <v>5.1200000000000002E-2</v>
      </c>
      <c r="G30">
        <v>9</v>
      </c>
      <c r="H30" t="s">
        <v>16</v>
      </c>
      <c r="I30">
        <v>4.7E-2</v>
      </c>
      <c r="J30">
        <v>9</v>
      </c>
      <c r="K30" t="s">
        <v>53</v>
      </c>
      <c r="L30">
        <v>4.0099999999999997E-2</v>
      </c>
      <c r="M30">
        <v>9</v>
      </c>
      <c r="N30" t="s">
        <v>48</v>
      </c>
      <c r="O30">
        <v>3.6700000000000003E-2</v>
      </c>
      <c r="P30">
        <v>9</v>
      </c>
      <c r="R30" t="s">
        <v>17</v>
      </c>
      <c r="S30">
        <f>AVERAGE(VLOOKUP(R30,B22:D58,3,FALSE),VLOOKUP(R30,E22:G58,3,FALSE),VLOOKUP(R30,H22:J58,3,FALSE),VLOOKUP(R23,K22:M58,3,FALSE),VLOOKUP(R30,N22:P58,3,FALSE))</f>
        <v>14.2</v>
      </c>
    </row>
    <row r="31" spans="1:19" x14ac:dyDescent="0.35">
      <c r="A31">
        <v>10</v>
      </c>
      <c r="B31" t="s">
        <v>44</v>
      </c>
      <c r="C31">
        <v>4.6100000000000002E-2</v>
      </c>
      <c r="D31">
        <v>10</v>
      </c>
      <c r="E31" t="s">
        <v>16</v>
      </c>
      <c r="F31">
        <v>3.6799999999999999E-2</v>
      </c>
      <c r="G31">
        <v>10</v>
      </c>
      <c r="H31" t="s">
        <v>29</v>
      </c>
      <c r="I31">
        <v>3.6299999999999999E-2</v>
      </c>
      <c r="J31">
        <v>10</v>
      </c>
      <c r="K31" t="s">
        <v>14</v>
      </c>
      <c r="L31">
        <v>3.8699999999999998E-2</v>
      </c>
      <c r="M31">
        <v>10</v>
      </c>
      <c r="N31" t="s">
        <v>45</v>
      </c>
      <c r="O31">
        <v>3.2399999999999998E-2</v>
      </c>
      <c r="P31">
        <v>10</v>
      </c>
      <c r="R31" t="s">
        <v>44</v>
      </c>
      <c r="S31">
        <f>AVERAGE(VLOOKUP(R31,B22:D58,3,FALSE),VLOOKUP(R31,E22:G58,3,FALSE),VLOOKUP(R31,H22:J58,3,FALSE),VLOOKUP(R31,K22:M58,3,FALSE),VLOOKUP(R31,N22:P58,3,FALSE))</f>
        <v>11.2</v>
      </c>
    </row>
    <row r="32" spans="1:19" x14ac:dyDescent="0.35">
      <c r="A32">
        <v>11</v>
      </c>
      <c r="B32" t="s">
        <v>45</v>
      </c>
      <c r="C32">
        <v>4.2799999999999998E-2</v>
      </c>
      <c r="D32">
        <v>11</v>
      </c>
      <c r="E32" t="s">
        <v>54</v>
      </c>
      <c r="F32">
        <v>3.2099999999999997E-2</v>
      </c>
      <c r="G32">
        <v>11</v>
      </c>
      <c r="H32" t="s">
        <v>17</v>
      </c>
      <c r="I32">
        <v>3.1399999999999997E-2</v>
      </c>
      <c r="J32">
        <v>11</v>
      </c>
      <c r="K32" t="s">
        <v>13</v>
      </c>
      <c r="L32">
        <v>2.8400000000000002E-2</v>
      </c>
      <c r="M32">
        <v>11</v>
      </c>
      <c r="N32" t="s">
        <v>56</v>
      </c>
      <c r="O32">
        <v>3.15E-2</v>
      </c>
      <c r="P32">
        <v>11</v>
      </c>
      <c r="R32" t="s">
        <v>45</v>
      </c>
      <c r="S32">
        <f>AVERAGE(VLOOKUP(R32,B22:D58,3,FALSE),VLOOKUP(R32,E22:G58,3,FALSE),VLOOKUP(R32,H22:J58,3,FALSE),VLOOKUP(R32,K22:M58,3,FALSE),VLOOKUP(R32,N22:P58,3,FALSE))</f>
        <v>11.8</v>
      </c>
    </row>
    <row r="33" spans="1:19" x14ac:dyDescent="0.35">
      <c r="A33">
        <v>12</v>
      </c>
      <c r="B33" t="s">
        <v>14</v>
      </c>
      <c r="C33">
        <v>2.8000000000000001E-2</v>
      </c>
      <c r="D33">
        <v>12</v>
      </c>
      <c r="E33" t="s">
        <v>18</v>
      </c>
      <c r="F33">
        <v>3.1600000000000003E-2</v>
      </c>
      <c r="G33">
        <v>12</v>
      </c>
      <c r="H33" t="s">
        <v>57</v>
      </c>
      <c r="I33">
        <v>3.1199999999999999E-2</v>
      </c>
      <c r="J33">
        <v>12</v>
      </c>
      <c r="K33" t="s">
        <v>57</v>
      </c>
      <c r="L33">
        <v>2.7400000000000001E-2</v>
      </c>
      <c r="M33">
        <v>12</v>
      </c>
      <c r="N33" t="s">
        <v>51</v>
      </c>
      <c r="O33">
        <v>3.1399999999999997E-2</v>
      </c>
      <c r="P33">
        <v>12</v>
      </c>
      <c r="R33" t="s">
        <v>14</v>
      </c>
      <c r="S33">
        <f>AVERAGE(VLOOKUP(R33,B22:D58,3,FALSE),VLOOKUP(R33,E22:G58,3,FALSE),VLOOKUP(R33,H22:J58,3,FALSE),VLOOKUP(R33,K22:M58,3,FALSE),VLOOKUP(R33,N22:P58,3,FALSE))</f>
        <v>12.6</v>
      </c>
    </row>
    <row r="34" spans="1:19" x14ac:dyDescent="0.35">
      <c r="A34">
        <v>13</v>
      </c>
      <c r="B34" t="s">
        <v>46</v>
      </c>
      <c r="C34">
        <v>0</v>
      </c>
      <c r="D34">
        <v>13</v>
      </c>
      <c r="E34" t="s">
        <v>56</v>
      </c>
      <c r="F34">
        <v>2.92E-2</v>
      </c>
      <c r="G34">
        <v>13</v>
      </c>
      <c r="H34" t="s">
        <v>25</v>
      </c>
      <c r="I34">
        <v>2.87E-2</v>
      </c>
      <c r="J34">
        <v>13</v>
      </c>
      <c r="K34" t="s">
        <v>49</v>
      </c>
      <c r="L34">
        <v>2.7300000000000001E-2</v>
      </c>
      <c r="M34">
        <v>13</v>
      </c>
      <c r="N34" t="s">
        <v>12</v>
      </c>
      <c r="O34">
        <v>3.1099999999999999E-2</v>
      </c>
      <c r="P34">
        <v>13</v>
      </c>
      <c r="R34" t="s">
        <v>46</v>
      </c>
      <c r="S34">
        <f>AVERAGE(VLOOKUP(R34,B22:D58,3,FALSE),VLOOKUP(R34,E22:G58,3,FALSE),VLOOKUP(R34,H22:J58,3,FALSE),VLOOKUP(R34,K22:M58,3,FALSE),VLOOKUP(R34,N22:P58,3,FALSE))</f>
        <v>20</v>
      </c>
    </row>
    <row r="35" spans="1:19" x14ac:dyDescent="0.35">
      <c r="A35">
        <v>14</v>
      </c>
      <c r="B35" t="s">
        <v>19</v>
      </c>
      <c r="C35">
        <v>0</v>
      </c>
      <c r="D35">
        <v>13</v>
      </c>
      <c r="E35" t="s">
        <v>26</v>
      </c>
      <c r="F35">
        <v>2.6700000000000002E-2</v>
      </c>
      <c r="G35">
        <v>14</v>
      </c>
      <c r="H35" t="s">
        <v>45</v>
      </c>
      <c r="I35">
        <v>2.0299999999999999E-2</v>
      </c>
      <c r="J35">
        <v>14</v>
      </c>
      <c r="K35" t="s">
        <v>18</v>
      </c>
      <c r="L35">
        <v>2.53E-2</v>
      </c>
      <c r="M35">
        <v>14</v>
      </c>
      <c r="N35" t="s">
        <v>55</v>
      </c>
      <c r="O35">
        <v>2.81E-2</v>
      </c>
      <c r="P35">
        <v>14</v>
      </c>
      <c r="R35" t="s">
        <v>19</v>
      </c>
      <c r="S35">
        <f>AVERAGE(VLOOKUP(R35,B22:D58,3,FALSE),VLOOKUP(R35,E22:G58,3,FALSE),VLOOKUP(R35,H22:J58,3,FALSE),VLOOKUP(R35,K22:M58,3,FALSE),VLOOKUP(R35,N22:P58,3,FALSE))</f>
        <v>18.8</v>
      </c>
    </row>
    <row r="36" spans="1:19" x14ac:dyDescent="0.35">
      <c r="A36">
        <v>15</v>
      </c>
      <c r="B36" t="s">
        <v>20</v>
      </c>
      <c r="C36">
        <v>0</v>
      </c>
      <c r="D36">
        <v>13</v>
      </c>
      <c r="E36" t="s">
        <v>27</v>
      </c>
      <c r="F36">
        <v>2.5000000000000001E-2</v>
      </c>
      <c r="G36">
        <v>15</v>
      </c>
      <c r="H36" t="s">
        <v>26</v>
      </c>
      <c r="I36">
        <v>1.5100000000000001E-2</v>
      </c>
      <c r="J36">
        <v>15</v>
      </c>
      <c r="K36" t="s">
        <v>15</v>
      </c>
      <c r="L36">
        <v>2.4400000000000002E-2</v>
      </c>
      <c r="M36">
        <v>15</v>
      </c>
      <c r="N36" t="s">
        <v>53</v>
      </c>
      <c r="O36">
        <v>2.7199999999999998E-2</v>
      </c>
      <c r="P36">
        <v>15</v>
      </c>
      <c r="R36" t="s">
        <v>20</v>
      </c>
      <c r="S36">
        <f>AVERAGE(VLOOKUP(R36,B22:D58,3,FALSE),VLOOKUP(R36,E22:G58,3,FALSE),VLOOKUP(R36,H22:J58,3,FALSE),VLOOKUP(R36,K22:M58,3,FALSE),VLOOKUP(R36,N22:P58,3,FALSE))</f>
        <v>19</v>
      </c>
    </row>
    <row r="37" spans="1:19" x14ac:dyDescent="0.35">
      <c r="A37">
        <v>16</v>
      </c>
      <c r="B37" t="s">
        <v>21</v>
      </c>
      <c r="C37">
        <v>0</v>
      </c>
      <c r="D37">
        <v>13</v>
      </c>
      <c r="E37" t="s">
        <v>29</v>
      </c>
      <c r="F37">
        <v>2.47E-2</v>
      </c>
      <c r="G37">
        <v>16</v>
      </c>
      <c r="H37" t="s">
        <v>24</v>
      </c>
      <c r="I37">
        <v>0</v>
      </c>
      <c r="J37">
        <v>16</v>
      </c>
      <c r="K37" t="s">
        <v>60</v>
      </c>
      <c r="L37">
        <v>1.2500000000000001E-2</v>
      </c>
      <c r="M37">
        <v>16</v>
      </c>
      <c r="N37" t="s">
        <v>16</v>
      </c>
      <c r="O37">
        <v>2.5100000000000001E-2</v>
      </c>
      <c r="P37">
        <v>16</v>
      </c>
      <c r="R37" t="s">
        <v>21</v>
      </c>
      <c r="S37">
        <f>AVERAGE(VLOOKUP(R37,B22:D58,3,FALSE),VLOOKUP(R37,E22:G58,3,FALSE),VLOOKUP(R37,H22:J58,3,FALSE),VLOOKUP(R37,K22:M58,3,FALSE),VLOOKUP(R37,N22:P58,3,FALSE))</f>
        <v>11.2</v>
      </c>
    </row>
    <row r="38" spans="1:19" x14ac:dyDescent="0.35">
      <c r="A38">
        <v>17</v>
      </c>
      <c r="B38" t="s">
        <v>23</v>
      </c>
      <c r="C38">
        <v>0</v>
      </c>
      <c r="D38">
        <v>13</v>
      </c>
      <c r="E38" t="s">
        <v>25</v>
      </c>
      <c r="F38">
        <v>2.4E-2</v>
      </c>
      <c r="G38">
        <v>17</v>
      </c>
      <c r="H38" t="s">
        <v>47</v>
      </c>
      <c r="I38">
        <v>0</v>
      </c>
      <c r="J38">
        <v>16</v>
      </c>
      <c r="K38" t="s">
        <v>47</v>
      </c>
      <c r="L38">
        <v>1.06E-2</v>
      </c>
      <c r="M38">
        <v>17</v>
      </c>
      <c r="N38" t="s">
        <v>44</v>
      </c>
      <c r="O38">
        <v>2.4500000000000001E-2</v>
      </c>
      <c r="P38">
        <v>17</v>
      </c>
      <c r="R38" t="s">
        <v>23</v>
      </c>
      <c r="S38">
        <f>AVERAGE(VLOOKUP(R38,B22:D58,3,FALSE),VLOOKUP(R38,E22:G58,3,FALSE),VLOOKUP(R38,H22:J58,3,FALSE),VLOOKUP(R38,K22:M58,3,FALSE),VLOOKUP(R38,N22:P58,3,FALSE))</f>
        <v>5.8</v>
      </c>
    </row>
    <row r="39" spans="1:19" x14ac:dyDescent="0.35">
      <c r="A39">
        <v>18</v>
      </c>
      <c r="B39" t="s">
        <v>47</v>
      </c>
      <c r="C39">
        <v>0</v>
      </c>
      <c r="D39">
        <v>13</v>
      </c>
      <c r="E39" t="s">
        <v>47</v>
      </c>
      <c r="F39">
        <v>2.3699999999999999E-2</v>
      </c>
      <c r="G39">
        <v>18</v>
      </c>
      <c r="H39" t="s">
        <v>43</v>
      </c>
      <c r="I39">
        <v>0</v>
      </c>
      <c r="J39">
        <v>16</v>
      </c>
      <c r="K39" t="s">
        <v>58</v>
      </c>
      <c r="L39">
        <v>1.0200000000000001E-2</v>
      </c>
      <c r="M39">
        <v>18</v>
      </c>
      <c r="N39" t="s">
        <v>26</v>
      </c>
      <c r="O39">
        <v>2.1700000000000001E-2</v>
      </c>
      <c r="P39">
        <v>18</v>
      </c>
      <c r="R39" t="s">
        <v>47</v>
      </c>
      <c r="S39">
        <f>AVERAGE(VLOOKUP(R39,B22:D58,3,FALSE),VLOOKUP(R39,E22:G58,3,FALSE),VLOOKUP(R39,H22:J58,3,FALSE),VLOOKUP(R39,K22:M58,3,FALSE),VLOOKUP(R39,N22:P58,3,FALSE))</f>
        <v>16.600000000000001</v>
      </c>
    </row>
    <row r="40" spans="1:19" x14ac:dyDescent="0.35">
      <c r="A40">
        <v>19</v>
      </c>
      <c r="B40" t="s">
        <v>24</v>
      </c>
      <c r="C40">
        <v>0</v>
      </c>
      <c r="D40">
        <v>13</v>
      </c>
      <c r="E40" t="s">
        <v>19</v>
      </c>
      <c r="F40">
        <v>2.07E-2</v>
      </c>
      <c r="G40">
        <v>19</v>
      </c>
      <c r="H40" t="s">
        <v>19</v>
      </c>
      <c r="I40">
        <v>0</v>
      </c>
      <c r="J40">
        <v>16</v>
      </c>
      <c r="K40" t="s">
        <v>54</v>
      </c>
      <c r="L40">
        <v>8.2000000000000007E-3</v>
      </c>
      <c r="M40">
        <v>19</v>
      </c>
      <c r="N40" t="s">
        <v>47</v>
      </c>
      <c r="O40">
        <v>1.7399999999999999E-2</v>
      </c>
      <c r="P40">
        <v>19</v>
      </c>
      <c r="R40" t="s">
        <v>24</v>
      </c>
      <c r="S40">
        <f>AVERAGE(VLOOKUP(R40,B22:D58,3,FALSE),VLOOKUP(R40,E22:G58,3,FALSE),VLOOKUP(R40,H22:J58,3,FALSE),VLOOKUP(R40,K22:M58,3,FALSE),VLOOKUP(R40,N22:P58,3,FALSE))</f>
        <v>20.8</v>
      </c>
    </row>
    <row r="41" spans="1:19" x14ac:dyDescent="0.35">
      <c r="A41">
        <v>20</v>
      </c>
      <c r="B41" t="s">
        <v>28</v>
      </c>
      <c r="C41">
        <v>0</v>
      </c>
      <c r="D41">
        <v>13</v>
      </c>
      <c r="E41" t="s">
        <v>51</v>
      </c>
      <c r="F41">
        <v>1.2800000000000001E-2</v>
      </c>
      <c r="G41">
        <v>20</v>
      </c>
      <c r="H41" t="s">
        <v>20</v>
      </c>
      <c r="I41">
        <v>0</v>
      </c>
      <c r="J41">
        <v>16</v>
      </c>
      <c r="K41" t="s">
        <v>46</v>
      </c>
      <c r="L41">
        <v>4.4999999999999997E-3</v>
      </c>
      <c r="M41">
        <v>20</v>
      </c>
      <c r="N41" t="s">
        <v>15</v>
      </c>
      <c r="O41">
        <v>1.6299999999999999E-2</v>
      </c>
      <c r="P41">
        <v>20</v>
      </c>
      <c r="R41" t="s">
        <v>28</v>
      </c>
      <c r="S41">
        <f>AVERAGE(VLOOKUP(R41,B22:D58,3,FALSE),VLOOKUP(R41,E22:G58,3,FALSE),VLOOKUP(R41,H22:J58,3,FALSE),VLOOKUP(R41,K22:M58,3,FALSE),VLOOKUP(R41,N22:P58,3,FALSE))</f>
        <v>21.4</v>
      </c>
    </row>
    <row r="42" spans="1:19" x14ac:dyDescent="0.35">
      <c r="A42">
        <v>21</v>
      </c>
      <c r="B42" t="s">
        <v>15</v>
      </c>
      <c r="C42">
        <v>0</v>
      </c>
      <c r="D42">
        <v>13</v>
      </c>
      <c r="E42" t="s">
        <v>53</v>
      </c>
      <c r="F42">
        <v>1.0800000000000001E-2</v>
      </c>
      <c r="G42">
        <v>21</v>
      </c>
      <c r="H42" t="s">
        <v>28</v>
      </c>
      <c r="I42">
        <v>0</v>
      </c>
      <c r="J42">
        <v>16</v>
      </c>
      <c r="K42" t="s">
        <v>27</v>
      </c>
      <c r="L42">
        <v>0</v>
      </c>
      <c r="M42">
        <v>21</v>
      </c>
      <c r="N42" t="s">
        <v>60</v>
      </c>
      <c r="O42">
        <v>1.04E-2</v>
      </c>
      <c r="P42">
        <v>21</v>
      </c>
      <c r="R42" t="s">
        <v>15</v>
      </c>
      <c r="S42">
        <f>AVERAGE(VLOOKUP(R42,B22:D58,3,FALSE),VLOOKUP(R42,E22:G58,3,FALSE),VLOOKUP(R42,H22:J58,3,FALSE),VLOOKUP(R42,K22:M58,3,FALSE),VLOOKUP(R42,N22:P58,3,FALSE))</f>
        <v>14.2</v>
      </c>
    </row>
    <row r="43" spans="1:19" x14ac:dyDescent="0.35">
      <c r="A43">
        <v>22</v>
      </c>
      <c r="B43" t="s">
        <v>13</v>
      </c>
      <c r="C43">
        <v>0</v>
      </c>
      <c r="D43">
        <v>13</v>
      </c>
      <c r="E43" t="s">
        <v>43</v>
      </c>
      <c r="F43">
        <v>1.2999999999999999E-3</v>
      </c>
      <c r="G43">
        <v>22</v>
      </c>
      <c r="H43" t="s">
        <v>14</v>
      </c>
      <c r="I43">
        <v>0</v>
      </c>
      <c r="J43">
        <v>16</v>
      </c>
      <c r="K43" t="s">
        <v>29</v>
      </c>
      <c r="L43">
        <v>0</v>
      </c>
      <c r="M43">
        <v>21</v>
      </c>
      <c r="N43" t="s">
        <v>20</v>
      </c>
      <c r="O43">
        <v>1.03E-2</v>
      </c>
      <c r="P43">
        <v>22</v>
      </c>
      <c r="R43" t="s">
        <v>13</v>
      </c>
      <c r="S43">
        <f>AVERAGE(VLOOKUP(R43,B22:D58,3,FALSE),VLOOKUP(R43,E22:G58,3,FALSE),VLOOKUP(R43,H22:J58,3,FALSE),VLOOKUP(R43,K22:M58,3,FALSE),VLOOKUP(R43,N22:P58,3,FALSE))</f>
        <v>9.8000000000000007</v>
      </c>
    </row>
    <row r="44" spans="1:19" x14ac:dyDescent="0.35">
      <c r="A44">
        <v>23</v>
      </c>
      <c r="B44" t="s">
        <v>18</v>
      </c>
      <c r="C44">
        <v>0</v>
      </c>
      <c r="D44">
        <v>13</v>
      </c>
      <c r="E44" t="s">
        <v>57</v>
      </c>
      <c r="F44">
        <v>0</v>
      </c>
      <c r="G44">
        <v>23</v>
      </c>
      <c r="H44" t="s">
        <v>46</v>
      </c>
      <c r="I44">
        <v>0</v>
      </c>
      <c r="J44">
        <v>16</v>
      </c>
      <c r="K44" t="s">
        <v>17</v>
      </c>
      <c r="L44">
        <v>0</v>
      </c>
      <c r="M44">
        <v>21</v>
      </c>
      <c r="N44" t="s">
        <v>49</v>
      </c>
      <c r="O44">
        <v>0.01</v>
      </c>
      <c r="P44">
        <v>23</v>
      </c>
      <c r="R44" t="s">
        <v>18</v>
      </c>
      <c r="S44">
        <f>AVERAGE(VLOOKUP(R44,B22:D58,3,FALSE),VLOOKUP(R44,E22:G58,3,FALSE),VLOOKUP(R44,H22:J58,3,FALSE),VLOOKUP(R44,K22:M58,3,FALSE),VLOOKUP(R44,N22:P58,3,FALSE))</f>
        <v>9.1999999999999993</v>
      </c>
    </row>
    <row r="45" spans="1:19" x14ac:dyDescent="0.35">
      <c r="A45">
        <v>24</v>
      </c>
      <c r="B45" t="s">
        <v>48</v>
      </c>
      <c r="C45">
        <v>0</v>
      </c>
      <c r="D45">
        <v>13</v>
      </c>
      <c r="E45" t="s">
        <v>17</v>
      </c>
      <c r="F45">
        <v>0</v>
      </c>
      <c r="G45">
        <v>23</v>
      </c>
      <c r="H45" t="s">
        <v>15</v>
      </c>
      <c r="I45">
        <v>0</v>
      </c>
      <c r="J45">
        <v>16</v>
      </c>
      <c r="K45" t="s">
        <v>28</v>
      </c>
      <c r="L45">
        <v>0</v>
      </c>
      <c r="M45">
        <v>21</v>
      </c>
      <c r="N45" t="s">
        <v>25</v>
      </c>
      <c r="O45">
        <v>9.7999999999999997E-3</v>
      </c>
      <c r="P45">
        <v>24</v>
      </c>
      <c r="R45" t="s">
        <v>48</v>
      </c>
      <c r="S45">
        <f>AVERAGE(VLOOKUP(R45,B22:D58,3,FALSE),VLOOKUP(R45,E22:G58,3,FALSE),VLOOKUP(R45,H22:J58,3,FALSE),VLOOKUP(R45,K22:M58,3,FALSE),VLOOKUP(R45,N22:P58,3,FALSE))</f>
        <v>16.399999999999999</v>
      </c>
    </row>
    <row r="46" spans="1:19" x14ac:dyDescent="0.35">
      <c r="A46">
        <v>25</v>
      </c>
      <c r="B46" t="s">
        <v>49</v>
      </c>
      <c r="C46">
        <v>0</v>
      </c>
      <c r="D46">
        <v>13</v>
      </c>
      <c r="E46" t="s">
        <v>28</v>
      </c>
      <c r="F46">
        <v>0</v>
      </c>
      <c r="G46">
        <v>23</v>
      </c>
      <c r="H46" t="s">
        <v>48</v>
      </c>
      <c r="I46">
        <v>0</v>
      </c>
      <c r="J46">
        <v>16</v>
      </c>
      <c r="K46" t="s">
        <v>59</v>
      </c>
      <c r="L46">
        <v>0</v>
      </c>
      <c r="M46">
        <v>21</v>
      </c>
      <c r="N46" t="s">
        <v>19</v>
      </c>
      <c r="O46">
        <v>8.8000000000000005E-3</v>
      </c>
      <c r="P46">
        <v>25</v>
      </c>
      <c r="R46" t="s">
        <v>49</v>
      </c>
      <c r="S46">
        <f>AVERAGE(VLOOKUP(R46,B22:D58,3,FALSE),VLOOKUP(R46,E22:G58,3,FALSE),VLOOKUP(R46,H22:J58,3,FALSE),VLOOKUP(R46,K22:M58,3,FALSE),VLOOKUP(R46,N22:P58,3,FALSE))</f>
        <v>17.600000000000001</v>
      </c>
    </row>
    <row r="47" spans="1:19" x14ac:dyDescent="0.35">
      <c r="A47">
        <v>26</v>
      </c>
      <c r="B47" t="s">
        <v>50</v>
      </c>
      <c r="C47">
        <v>0</v>
      </c>
      <c r="D47">
        <v>13</v>
      </c>
      <c r="E47" t="s">
        <v>14</v>
      </c>
      <c r="F47">
        <v>0</v>
      </c>
      <c r="G47">
        <v>23</v>
      </c>
      <c r="H47" t="s">
        <v>49</v>
      </c>
      <c r="I47">
        <v>0</v>
      </c>
      <c r="J47">
        <v>16</v>
      </c>
      <c r="K47" t="s">
        <v>44</v>
      </c>
      <c r="L47">
        <v>0</v>
      </c>
      <c r="M47">
        <v>21</v>
      </c>
      <c r="N47" t="s">
        <v>43</v>
      </c>
      <c r="O47">
        <v>8.5000000000000006E-3</v>
      </c>
      <c r="P47">
        <v>26</v>
      </c>
      <c r="R47" t="s">
        <v>50</v>
      </c>
      <c r="S47">
        <f>AVERAGE(VLOOKUP(R47,B22:D58,3,FALSE),VLOOKUP(R47,E22:G58,3,FALSE),VLOOKUP(R47,H22:J58,3,FALSE),VLOOKUP(R47,K22:M58,3,FALSE),VLOOKUP(R47,N22:P58,3,FALSE))</f>
        <v>21.4</v>
      </c>
    </row>
    <row r="48" spans="1:19" x14ac:dyDescent="0.35">
      <c r="A48">
        <v>27</v>
      </c>
      <c r="B48" t="s">
        <v>51</v>
      </c>
      <c r="C48">
        <v>0</v>
      </c>
      <c r="D48">
        <v>13</v>
      </c>
      <c r="E48" t="s">
        <v>60</v>
      </c>
      <c r="F48">
        <v>0</v>
      </c>
      <c r="G48">
        <v>23</v>
      </c>
      <c r="H48" t="s">
        <v>50</v>
      </c>
      <c r="I48">
        <v>0</v>
      </c>
      <c r="J48">
        <v>16</v>
      </c>
      <c r="K48" t="s">
        <v>56</v>
      </c>
      <c r="L48">
        <v>0</v>
      </c>
      <c r="M48">
        <v>21</v>
      </c>
      <c r="N48" t="s">
        <v>17</v>
      </c>
      <c r="O48">
        <v>8.3000000000000001E-3</v>
      </c>
      <c r="P48">
        <v>27</v>
      </c>
      <c r="R48" t="s">
        <v>51</v>
      </c>
      <c r="S48">
        <f>AVERAGE(VLOOKUP(R48,B22:D58,3,FALSE),VLOOKUP(R48,E22:G58,3,FALSE),VLOOKUP(R48,H22:J58,3,FALSE),VLOOKUP(R48,K22:M58,3,FALSE),VLOOKUP(R48,N22:P58,3,FALSE))</f>
        <v>16.399999999999999</v>
      </c>
    </row>
    <row r="49" spans="1:19" x14ac:dyDescent="0.35">
      <c r="A49">
        <v>28</v>
      </c>
      <c r="B49" t="s">
        <v>52</v>
      </c>
      <c r="C49">
        <v>0</v>
      </c>
      <c r="D49">
        <v>13</v>
      </c>
      <c r="E49" t="s">
        <v>59</v>
      </c>
      <c r="F49">
        <v>0</v>
      </c>
      <c r="G49">
        <v>23</v>
      </c>
      <c r="H49" t="s">
        <v>51</v>
      </c>
      <c r="I49">
        <v>0</v>
      </c>
      <c r="J49">
        <v>16</v>
      </c>
      <c r="K49" t="s">
        <v>55</v>
      </c>
      <c r="L49">
        <v>0</v>
      </c>
      <c r="M49">
        <v>21</v>
      </c>
      <c r="N49" t="s">
        <v>46</v>
      </c>
      <c r="O49">
        <v>7.9000000000000008E-3</v>
      </c>
      <c r="P49">
        <v>28</v>
      </c>
      <c r="R49" t="s">
        <v>52</v>
      </c>
      <c r="S49">
        <f>AVERAGE(VLOOKUP(R49,B22:D58,3,FALSE),VLOOKUP(R49,E22:G58,3,FALSE),VLOOKUP(R49,H22:J58,3,FALSE),VLOOKUP(R49,K22:M58,3,FALSE),VLOOKUP(R49,N22:P58,3,FALSE))</f>
        <v>21.4</v>
      </c>
    </row>
    <row r="50" spans="1:19" x14ac:dyDescent="0.35">
      <c r="A50">
        <v>29</v>
      </c>
      <c r="B50" t="s">
        <v>53</v>
      </c>
      <c r="C50">
        <v>0</v>
      </c>
      <c r="D50">
        <v>13</v>
      </c>
      <c r="E50" t="s">
        <v>21</v>
      </c>
      <c r="F50">
        <v>0</v>
      </c>
      <c r="G50">
        <v>23</v>
      </c>
      <c r="H50" t="s">
        <v>52</v>
      </c>
      <c r="I50">
        <v>0</v>
      </c>
      <c r="J50">
        <v>16</v>
      </c>
      <c r="K50" t="s">
        <v>24</v>
      </c>
      <c r="L50">
        <v>0</v>
      </c>
      <c r="M50">
        <v>21</v>
      </c>
      <c r="N50" t="s">
        <v>42</v>
      </c>
      <c r="O50">
        <v>7.3000000000000001E-3</v>
      </c>
      <c r="P50">
        <v>29</v>
      </c>
      <c r="R50" t="s">
        <v>53</v>
      </c>
      <c r="S50">
        <f>AVERAGE(VLOOKUP(R50,B22:D58,3,FALSE),VLOOKUP(R50,E22:G58,3,FALSE),VLOOKUP(R50,H22:J58,3,FALSE),VLOOKUP(R50,K22:M58,3,FALSE),VLOOKUP(R50,N22:P58,3,FALSE))</f>
        <v>14.8</v>
      </c>
    </row>
    <row r="51" spans="1:19" x14ac:dyDescent="0.35">
      <c r="A51">
        <v>30</v>
      </c>
      <c r="B51" t="s">
        <v>54</v>
      </c>
      <c r="C51">
        <v>0</v>
      </c>
      <c r="D51">
        <v>13</v>
      </c>
      <c r="E51" t="s">
        <v>49</v>
      </c>
      <c r="F51">
        <v>0</v>
      </c>
      <c r="G51">
        <v>23</v>
      </c>
      <c r="H51" t="s">
        <v>53</v>
      </c>
      <c r="I51">
        <v>0</v>
      </c>
      <c r="J51">
        <v>16</v>
      </c>
      <c r="K51" t="s">
        <v>48</v>
      </c>
      <c r="L51">
        <v>0</v>
      </c>
      <c r="M51">
        <v>21</v>
      </c>
      <c r="N51" t="s">
        <v>29</v>
      </c>
      <c r="O51">
        <v>6.4000000000000003E-3</v>
      </c>
      <c r="P51">
        <v>30</v>
      </c>
      <c r="R51" t="s">
        <v>54</v>
      </c>
      <c r="S51">
        <f>AVERAGE(VLOOKUP(R23,B22:D58,3,FALSE),VLOOKUP(R23,E22:G58,3,FALSE),VLOOKUP(R23,H22:J58,3,FALSE),VLOOKUP(R23,K22:M58,3,FALSE),VLOOKUP(R23,N22:P58,3,FALSE))</f>
        <v>5.6</v>
      </c>
    </row>
    <row r="52" spans="1:19" x14ac:dyDescent="0.35">
      <c r="A52">
        <v>31</v>
      </c>
      <c r="B52" t="s">
        <v>55</v>
      </c>
      <c r="C52">
        <v>0</v>
      </c>
      <c r="D52">
        <v>13</v>
      </c>
      <c r="E52" t="s">
        <v>24</v>
      </c>
      <c r="F52">
        <v>0</v>
      </c>
      <c r="G52">
        <v>23</v>
      </c>
      <c r="H52" t="s">
        <v>54</v>
      </c>
      <c r="I52">
        <v>0</v>
      </c>
      <c r="J52">
        <v>16</v>
      </c>
      <c r="K52" t="s">
        <v>45</v>
      </c>
      <c r="L52">
        <v>0</v>
      </c>
      <c r="M52">
        <v>21</v>
      </c>
      <c r="N52" t="s">
        <v>24</v>
      </c>
      <c r="O52">
        <v>3.3999999999999998E-3</v>
      </c>
      <c r="P52">
        <v>31</v>
      </c>
      <c r="R52" t="s">
        <v>55</v>
      </c>
      <c r="S52">
        <f>AVERAGE(VLOOKUP(R52,B22:D58,3,FALSE),VLOOKUP(R52,E22:G58,3,FALSE),VLOOKUP(R52,H22:J58,3,FALSE),VLOOKUP(R52,K22:M58,3,FALSE),VLOOKUP(R52,N22:P58,3,FALSE))</f>
        <v>17.399999999999999</v>
      </c>
    </row>
    <row r="53" spans="1:19" x14ac:dyDescent="0.35">
      <c r="A53">
        <v>32</v>
      </c>
      <c r="B53" t="s">
        <v>56</v>
      </c>
      <c r="C53">
        <v>0</v>
      </c>
      <c r="D53">
        <v>13</v>
      </c>
      <c r="E53" t="s">
        <v>48</v>
      </c>
      <c r="F53">
        <v>0</v>
      </c>
      <c r="G53">
        <v>23</v>
      </c>
      <c r="H53" t="s">
        <v>55</v>
      </c>
      <c r="I53">
        <v>0</v>
      </c>
      <c r="J53">
        <v>16</v>
      </c>
      <c r="K53" t="s">
        <v>52</v>
      </c>
      <c r="L53">
        <v>0</v>
      </c>
      <c r="M53">
        <v>21</v>
      </c>
      <c r="N53" t="s">
        <v>27</v>
      </c>
      <c r="O53">
        <v>3.3E-3</v>
      </c>
      <c r="P53">
        <v>32</v>
      </c>
      <c r="R53" t="s">
        <v>56</v>
      </c>
      <c r="S53">
        <f>AVERAGE(VLOOKUP(R53,B22:D58,3,FALSE),VLOOKUP(R53,E22:G58,3,FALSE),VLOOKUP(R53,H22:J58,3,FALSE),VLOOKUP(R53,K22:M58,3,FALSE),VLOOKUP(R53,N22:P58,3,FALSE))</f>
        <v>14.8</v>
      </c>
    </row>
    <row r="54" spans="1:19" x14ac:dyDescent="0.35">
      <c r="A54">
        <v>33</v>
      </c>
      <c r="B54" t="s">
        <v>57</v>
      </c>
      <c r="C54">
        <v>0</v>
      </c>
      <c r="D54">
        <v>13</v>
      </c>
      <c r="E54" t="s">
        <v>55</v>
      </c>
      <c r="F54">
        <v>0</v>
      </c>
      <c r="G54">
        <v>23</v>
      </c>
      <c r="H54" t="s">
        <v>56</v>
      </c>
      <c r="I54">
        <v>0</v>
      </c>
      <c r="J54">
        <v>16</v>
      </c>
      <c r="K54" t="s">
        <v>19</v>
      </c>
      <c r="L54">
        <v>0</v>
      </c>
      <c r="M54">
        <v>21</v>
      </c>
      <c r="N54" t="s">
        <v>57</v>
      </c>
      <c r="O54">
        <v>1.2999999999999999E-3</v>
      </c>
      <c r="P54">
        <v>33</v>
      </c>
      <c r="R54" t="s">
        <v>57</v>
      </c>
      <c r="S54">
        <f>AVERAGE(VLOOKUP(R54,B22:D58,3,FALSE),VLOOKUP(R54,E22:G58,3,FALSE),VLOOKUP(R54,H22:J58,3,FALSE),VLOOKUP(R54,K22:M58,3,FALSE),VLOOKUP(R54,N22:P58,3,FALSE))</f>
        <v>18.600000000000001</v>
      </c>
    </row>
    <row r="55" spans="1:19" x14ac:dyDescent="0.35">
      <c r="A55">
        <v>34</v>
      </c>
      <c r="B55" t="s">
        <v>58</v>
      </c>
      <c r="C55">
        <v>0</v>
      </c>
      <c r="D55">
        <v>13</v>
      </c>
      <c r="E55" t="s">
        <v>20</v>
      </c>
      <c r="F55">
        <v>0</v>
      </c>
      <c r="G55">
        <v>23</v>
      </c>
      <c r="H55" t="s">
        <v>58</v>
      </c>
      <c r="I55">
        <v>0</v>
      </c>
      <c r="J55">
        <v>16</v>
      </c>
      <c r="K55" t="s">
        <v>20</v>
      </c>
      <c r="L55">
        <v>0</v>
      </c>
      <c r="M55">
        <v>21</v>
      </c>
      <c r="N55" t="s">
        <v>50</v>
      </c>
      <c r="O55">
        <v>0</v>
      </c>
      <c r="P55">
        <v>34</v>
      </c>
      <c r="R55" t="s">
        <v>58</v>
      </c>
      <c r="S55">
        <f>AVERAGE(VLOOKUP(R55,B22:D58,3,FALSE),VLOOKUP(R55,E22:G58,3,FALSE),VLOOKUP(R55,H22:J58,3,FALSE),VLOOKUP(R55,K22:M58,3,FALSE),VLOOKUP(R55,N22:P58,3,FALSE))</f>
        <v>12.6</v>
      </c>
    </row>
    <row r="56" spans="1:19" x14ac:dyDescent="0.35">
      <c r="A56">
        <v>35</v>
      </c>
      <c r="B56" t="s">
        <v>59</v>
      </c>
      <c r="C56">
        <v>0</v>
      </c>
      <c r="D56">
        <v>13</v>
      </c>
      <c r="E56" t="s">
        <v>52</v>
      </c>
      <c r="F56">
        <v>0</v>
      </c>
      <c r="G56">
        <v>23</v>
      </c>
      <c r="H56" t="s">
        <v>59</v>
      </c>
      <c r="I56">
        <v>0</v>
      </c>
      <c r="J56">
        <v>16</v>
      </c>
      <c r="K56" t="s">
        <v>51</v>
      </c>
      <c r="L56">
        <v>0</v>
      </c>
      <c r="M56">
        <v>21</v>
      </c>
      <c r="N56" t="s">
        <v>52</v>
      </c>
      <c r="O56">
        <v>0</v>
      </c>
      <c r="P56">
        <v>34</v>
      </c>
      <c r="R56" t="s">
        <v>59</v>
      </c>
      <c r="S56">
        <f>AVERAGE(VLOOKUP(R56,B22:D58,3,FALSE),VLOOKUP(R56,E22:G58,3,FALSE),VLOOKUP(R56,H22:J58,3,FALSE),VLOOKUP(R56,K22:M58,3,FALSE),VLOOKUP(R56,N22:P58,3,FALSE))</f>
        <v>21.4</v>
      </c>
    </row>
    <row r="57" spans="1:19" x14ac:dyDescent="0.35">
      <c r="A57">
        <v>36</v>
      </c>
      <c r="B57" t="s">
        <v>60</v>
      </c>
      <c r="C57">
        <v>0</v>
      </c>
      <c r="D57">
        <v>13</v>
      </c>
      <c r="E57" t="s">
        <v>50</v>
      </c>
      <c r="F57">
        <v>0</v>
      </c>
      <c r="G57">
        <v>23</v>
      </c>
      <c r="H57" t="s">
        <v>60</v>
      </c>
      <c r="I57">
        <v>0</v>
      </c>
      <c r="J57">
        <v>16</v>
      </c>
      <c r="K57" t="s">
        <v>50</v>
      </c>
      <c r="L57">
        <v>0</v>
      </c>
      <c r="M57">
        <v>21</v>
      </c>
      <c r="N57" t="s">
        <v>59</v>
      </c>
      <c r="O57">
        <v>0</v>
      </c>
      <c r="P57">
        <v>34</v>
      </c>
      <c r="R57" t="s">
        <v>60</v>
      </c>
      <c r="S57">
        <f>AVERAGE(VLOOKUP(R57,B22:D58,3,FALSE),VLOOKUP(R57,E22:G58,3,FALSE),VLOOKUP(R57,H22:J58,3,FALSE),VLOOKUP(R57,K22:M58,3,FALSE),VLOOKUP(R57,N22:P58,3,FALSE))</f>
        <v>17.8</v>
      </c>
    </row>
    <row r="58" spans="1:19" x14ac:dyDescent="0.35">
      <c r="A58">
        <v>37</v>
      </c>
      <c r="B58" t="s">
        <v>25</v>
      </c>
      <c r="C58">
        <v>0</v>
      </c>
      <c r="D58">
        <v>13</v>
      </c>
      <c r="E58" t="s">
        <v>46</v>
      </c>
      <c r="F58">
        <v>0</v>
      </c>
      <c r="G58">
        <v>23</v>
      </c>
      <c r="H58" t="s">
        <v>13</v>
      </c>
      <c r="I58">
        <v>0</v>
      </c>
      <c r="J58">
        <v>16</v>
      </c>
      <c r="K58" t="s">
        <v>25</v>
      </c>
      <c r="L58">
        <v>0</v>
      </c>
      <c r="M58">
        <v>21</v>
      </c>
      <c r="N58" t="s">
        <v>28</v>
      </c>
      <c r="O58">
        <v>0</v>
      </c>
      <c r="P58">
        <v>34</v>
      </c>
      <c r="R58" t="s">
        <v>25</v>
      </c>
      <c r="S58">
        <f>AVERAGE(VLOOKUP(R58,B22:D58,3,FALSE),VLOOKUP(R58,E22:G58,3,FALSE),VLOOKUP(R58,H22:J58,3,FALSE),VLOOKUP(R58,K22:M58,3,FALSE),VLOOKUP(R58,N22:P58,3,FALSE))</f>
        <v>17.600000000000001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43"/>
  <sheetViews>
    <sheetView topLeftCell="A29" workbookViewId="0">
      <selection activeCell="H46" sqref="H46"/>
    </sheetView>
  </sheetViews>
  <sheetFormatPr defaultRowHeight="14.5" x14ac:dyDescent="0.35"/>
  <sheetData>
    <row r="7" spans="1:17" x14ac:dyDescent="0.35">
      <c r="N7" t="s">
        <v>0</v>
      </c>
      <c r="O7" t="s">
        <v>1</v>
      </c>
      <c r="P7" t="s">
        <v>2</v>
      </c>
      <c r="Q7" t="s">
        <v>3</v>
      </c>
    </row>
    <row r="8" spans="1:17" x14ac:dyDescent="0.35">
      <c r="A8">
        <v>0</v>
      </c>
      <c r="B8" t="s">
        <v>4</v>
      </c>
      <c r="C8" t="s">
        <v>5</v>
      </c>
      <c r="D8">
        <v>0.82250000000000001</v>
      </c>
      <c r="E8">
        <v>0.71699999999999997</v>
      </c>
      <c r="F8">
        <v>0.84440000000000004</v>
      </c>
      <c r="G8">
        <v>0.623</v>
      </c>
      <c r="K8">
        <v>0</v>
      </c>
      <c r="L8" t="s">
        <v>7</v>
      </c>
      <c r="M8" t="s">
        <v>5</v>
      </c>
      <c r="N8">
        <v>0.56820000000000004</v>
      </c>
      <c r="O8">
        <v>0.24</v>
      </c>
      <c r="P8">
        <v>0.33329999999999999</v>
      </c>
      <c r="Q8">
        <v>0.1875</v>
      </c>
    </row>
    <row r="9" spans="1:17" x14ac:dyDescent="0.35">
      <c r="C9" t="s">
        <v>6</v>
      </c>
      <c r="E9">
        <v>0.87070000000000003</v>
      </c>
      <c r="F9">
        <v>0.8145</v>
      </c>
      <c r="G9">
        <v>0.93520000000000003</v>
      </c>
      <c r="M9" t="s">
        <v>6</v>
      </c>
      <c r="O9">
        <v>0.69840000000000002</v>
      </c>
      <c r="P9">
        <v>0.62860000000000005</v>
      </c>
      <c r="Q9">
        <v>0.78569999999999995</v>
      </c>
    </row>
    <row r="10" spans="1:17" x14ac:dyDescent="0.35">
      <c r="A10">
        <v>1</v>
      </c>
      <c r="C10" t="s">
        <v>5</v>
      </c>
      <c r="D10">
        <v>0.82350000000000001</v>
      </c>
      <c r="E10">
        <v>0.70589999999999997</v>
      </c>
      <c r="F10">
        <v>0.878</v>
      </c>
      <c r="G10">
        <v>0.59019999999999995</v>
      </c>
      <c r="K10">
        <v>1</v>
      </c>
      <c r="M10" t="s">
        <v>5</v>
      </c>
      <c r="N10">
        <v>0.72089999999999999</v>
      </c>
      <c r="O10">
        <v>0.5</v>
      </c>
      <c r="P10">
        <v>0.75</v>
      </c>
      <c r="Q10">
        <v>0.375</v>
      </c>
    </row>
    <row r="11" spans="1:17" x14ac:dyDescent="0.35">
      <c r="C11" t="s">
        <v>6</v>
      </c>
      <c r="E11">
        <v>0.87390000000000001</v>
      </c>
      <c r="F11">
        <v>0.80620000000000003</v>
      </c>
      <c r="G11">
        <v>0.95409999999999995</v>
      </c>
      <c r="M11" t="s">
        <v>6</v>
      </c>
      <c r="O11">
        <v>0.80649999999999999</v>
      </c>
      <c r="P11">
        <v>0.71430000000000005</v>
      </c>
      <c r="Q11">
        <v>0.92589999999999995</v>
      </c>
    </row>
    <row r="12" spans="1:17" x14ac:dyDescent="0.35">
      <c r="A12">
        <v>2</v>
      </c>
      <c r="C12" t="s">
        <v>5</v>
      </c>
      <c r="D12">
        <v>0.84799999999999998</v>
      </c>
      <c r="E12">
        <v>0.75470000000000004</v>
      </c>
      <c r="F12">
        <v>0.90910000000000002</v>
      </c>
      <c r="G12">
        <v>0.6452</v>
      </c>
      <c r="K12">
        <v>2</v>
      </c>
      <c r="M12" t="s">
        <v>5</v>
      </c>
      <c r="N12">
        <v>0.66669999999999996</v>
      </c>
      <c r="O12">
        <v>0.5625</v>
      </c>
      <c r="P12">
        <v>0.52939999999999998</v>
      </c>
      <c r="Q12">
        <v>0.6</v>
      </c>
    </row>
    <row r="13" spans="1:17" x14ac:dyDescent="0.35">
      <c r="C13" t="s">
        <v>6</v>
      </c>
      <c r="E13">
        <v>0.88980000000000004</v>
      </c>
      <c r="F13">
        <v>0.82679999999999998</v>
      </c>
      <c r="G13">
        <v>0.96330000000000005</v>
      </c>
      <c r="M13" t="s">
        <v>6</v>
      </c>
      <c r="O13">
        <v>0.73080000000000001</v>
      </c>
      <c r="P13">
        <v>0.76</v>
      </c>
      <c r="Q13">
        <v>0.70369999999999999</v>
      </c>
    </row>
    <row r="14" spans="1:17" x14ac:dyDescent="0.35">
      <c r="A14">
        <v>3</v>
      </c>
      <c r="C14" t="s">
        <v>5</v>
      </c>
      <c r="D14">
        <v>0.81289999999999996</v>
      </c>
      <c r="E14">
        <v>0.66669999999999996</v>
      </c>
      <c r="F14">
        <v>0.94120000000000004</v>
      </c>
      <c r="G14">
        <v>0.5161</v>
      </c>
      <c r="K14">
        <v>3</v>
      </c>
      <c r="M14" t="s">
        <v>5</v>
      </c>
      <c r="N14">
        <v>0.71430000000000005</v>
      </c>
      <c r="O14">
        <v>0.4</v>
      </c>
      <c r="P14">
        <v>0.8</v>
      </c>
      <c r="Q14">
        <v>0.26669999999999999</v>
      </c>
    </row>
    <row r="15" spans="1:17" x14ac:dyDescent="0.35">
      <c r="C15" t="s">
        <v>6</v>
      </c>
      <c r="E15">
        <v>0.86990000000000001</v>
      </c>
      <c r="F15">
        <v>0.78100000000000003</v>
      </c>
      <c r="G15">
        <v>0.98170000000000002</v>
      </c>
      <c r="M15" t="s">
        <v>6</v>
      </c>
      <c r="O15">
        <v>0.8125</v>
      </c>
      <c r="P15">
        <v>0.70269999999999999</v>
      </c>
      <c r="Q15">
        <v>0.96299999999999997</v>
      </c>
    </row>
    <row r="16" spans="1:17" x14ac:dyDescent="0.35">
      <c r="A16">
        <v>4</v>
      </c>
      <c r="C16" t="s">
        <v>5</v>
      </c>
      <c r="D16">
        <v>0.84799999999999998</v>
      </c>
      <c r="E16">
        <v>0.74509999999999998</v>
      </c>
      <c r="F16">
        <v>0.95</v>
      </c>
      <c r="G16">
        <v>0.6129</v>
      </c>
      <c r="K16">
        <v>4</v>
      </c>
      <c r="M16" t="s">
        <v>5</v>
      </c>
      <c r="N16">
        <v>0.6905</v>
      </c>
      <c r="O16">
        <v>0.51849999999999996</v>
      </c>
      <c r="P16">
        <v>0.58330000000000004</v>
      </c>
      <c r="Q16">
        <v>0.4667</v>
      </c>
    </row>
    <row r="17" spans="1:19" x14ac:dyDescent="0.35">
      <c r="C17" t="s">
        <v>6</v>
      </c>
      <c r="E17">
        <v>0.89170000000000005</v>
      </c>
      <c r="F17">
        <v>0.81679999999999997</v>
      </c>
      <c r="G17">
        <v>0.98170000000000002</v>
      </c>
      <c r="M17" t="s">
        <v>6</v>
      </c>
      <c r="O17">
        <v>0.77190000000000003</v>
      </c>
      <c r="P17">
        <v>0.73329999999999995</v>
      </c>
      <c r="Q17">
        <v>0.81479999999999997</v>
      </c>
    </row>
    <row r="18" spans="1:19" x14ac:dyDescent="0.35">
      <c r="D18" s="1">
        <f>AVERAGE(D8:D17)</f>
        <v>0.83097999999999994</v>
      </c>
      <c r="E18" s="1">
        <f t="shared" ref="E18:G19" si="0">AVERAGE(E8,E10,E12,E14,E16)</f>
        <v>0.71787999999999996</v>
      </c>
      <c r="F18" s="1">
        <f t="shared" si="0"/>
        <v>0.90454000000000012</v>
      </c>
      <c r="G18" s="1">
        <f t="shared" si="0"/>
        <v>0.59748000000000001</v>
      </c>
      <c r="H18" s="1"/>
      <c r="I18" s="1"/>
      <c r="J18" s="1"/>
      <c r="K18" s="1"/>
      <c r="L18" s="1"/>
      <c r="M18" s="1"/>
      <c r="N18" s="1">
        <f>AVERAGE(N8:N17)</f>
        <v>0.67212000000000005</v>
      </c>
      <c r="O18" s="1">
        <f t="shared" ref="O18:Q19" si="1">AVERAGE(O8,O10,O12,O14,O16)</f>
        <v>0.44420000000000004</v>
      </c>
      <c r="P18" s="1">
        <f t="shared" si="1"/>
        <v>0.59919999999999995</v>
      </c>
      <c r="Q18" s="1">
        <f t="shared" si="1"/>
        <v>0.37918000000000002</v>
      </c>
    </row>
    <row r="19" spans="1:19" x14ac:dyDescent="0.35">
      <c r="D19" s="1">
        <f>_xlfn.STDEV.S(D8:D17)</f>
        <v>1.607877482894763E-2</v>
      </c>
      <c r="E19" s="1">
        <f t="shared" si="0"/>
        <v>0.87919999999999998</v>
      </c>
      <c r="F19" s="1">
        <f t="shared" si="0"/>
        <v>0.80906</v>
      </c>
      <c r="G19" s="1">
        <f t="shared" si="0"/>
        <v>0.96319999999999995</v>
      </c>
      <c r="H19" s="1"/>
      <c r="I19" s="1"/>
      <c r="J19" s="1"/>
      <c r="K19" s="1"/>
      <c r="L19" s="1"/>
      <c r="M19" s="1"/>
      <c r="N19" s="1">
        <f>_xlfn.STDEV.S(N8:N17)</f>
        <v>6.1897512066318133E-2</v>
      </c>
      <c r="O19" s="1">
        <f t="shared" si="1"/>
        <v>0.76402000000000003</v>
      </c>
      <c r="P19" s="1">
        <f t="shared" si="1"/>
        <v>0.70777999999999996</v>
      </c>
      <c r="Q19" s="1">
        <f t="shared" si="1"/>
        <v>0.83861999999999992</v>
      </c>
    </row>
    <row r="20" spans="1:19" x14ac:dyDescent="0.35">
      <c r="D20" s="1"/>
      <c r="E20" s="1">
        <f t="shared" ref="E20:G21" si="2">_xlfn.STDEV.S(E8,E10,E12,E14,E16)</f>
        <v>3.4858026335408056E-2</v>
      </c>
      <c r="F20" s="1">
        <f t="shared" si="2"/>
        <v>4.4024288750643077E-2</v>
      </c>
      <c r="G20" s="1">
        <f t="shared" si="2"/>
        <v>4.9603296261438112E-2</v>
      </c>
      <c r="H20" s="1"/>
      <c r="I20" s="1"/>
      <c r="J20" s="1"/>
      <c r="K20" s="1"/>
      <c r="L20" s="1"/>
      <c r="M20" s="1"/>
      <c r="N20" s="1"/>
      <c r="O20" s="1">
        <f t="shared" ref="O20:Q21" si="3">_xlfn.STDEV.S(O8,O10,O12,O14,O16)</f>
        <v>0.12872480335972547</v>
      </c>
      <c r="P20" s="1">
        <f t="shared" si="3"/>
        <v>0.1863390324113551</v>
      </c>
      <c r="Q20" s="1">
        <f t="shared" si="3"/>
        <v>0.16265889769699043</v>
      </c>
    </row>
    <row r="21" spans="1:19" x14ac:dyDescent="0.35">
      <c r="D21" s="1"/>
      <c r="E21" s="1">
        <f t="shared" si="2"/>
        <v>1.0670520137275423E-2</v>
      </c>
      <c r="F21" s="1">
        <f t="shared" si="2"/>
        <v>1.7318718197372438E-2</v>
      </c>
      <c r="G21" s="1">
        <f t="shared" si="2"/>
        <v>1.9693399909614391E-2</v>
      </c>
      <c r="H21" s="1"/>
      <c r="I21" s="1"/>
      <c r="J21" s="1"/>
      <c r="K21" s="1"/>
      <c r="L21" s="1"/>
      <c r="M21" s="1"/>
      <c r="N21" s="1"/>
      <c r="O21" s="1">
        <f t="shared" si="3"/>
        <v>4.9057384765191052E-2</v>
      </c>
      <c r="P21" s="1">
        <f t="shared" si="3"/>
        <v>4.9284855686102989E-2</v>
      </c>
      <c r="Q21" s="1">
        <f t="shared" si="3"/>
        <v>0.10566398156420251</v>
      </c>
    </row>
    <row r="23" spans="1:19" x14ac:dyDescent="0.35">
      <c r="A23">
        <v>1</v>
      </c>
      <c r="D23">
        <v>2</v>
      </c>
      <c r="G23">
        <v>3</v>
      </c>
      <c r="J23">
        <v>4</v>
      </c>
      <c r="M23">
        <v>5</v>
      </c>
    </row>
    <row r="24" spans="1:19" x14ac:dyDescent="0.35">
      <c r="A24" t="s">
        <v>65</v>
      </c>
      <c r="B24" s="2" t="s">
        <v>62</v>
      </c>
      <c r="C24" s="2" t="s">
        <v>63</v>
      </c>
      <c r="D24" t="s">
        <v>61</v>
      </c>
      <c r="E24" s="2" t="s">
        <v>62</v>
      </c>
      <c r="F24" s="2" t="s">
        <v>63</v>
      </c>
      <c r="G24" t="s">
        <v>61</v>
      </c>
      <c r="H24" s="2" t="s">
        <v>62</v>
      </c>
      <c r="I24" s="2" t="s">
        <v>63</v>
      </c>
      <c r="J24" t="s">
        <v>61</v>
      </c>
      <c r="K24" s="2" t="s">
        <v>62</v>
      </c>
      <c r="L24" s="2" t="s">
        <v>63</v>
      </c>
      <c r="M24" t="s">
        <v>61</v>
      </c>
      <c r="N24" s="2" t="s">
        <v>62</v>
      </c>
      <c r="O24" s="2" t="s">
        <v>63</v>
      </c>
      <c r="P24" s="2" t="s">
        <v>61</v>
      </c>
      <c r="R24" s="2" t="s">
        <v>62</v>
      </c>
      <c r="S24" t="s">
        <v>64</v>
      </c>
    </row>
    <row r="25" spans="1:19" x14ac:dyDescent="0.35">
      <c r="A25">
        <v>1</v>
      </c>
      <c r="B25" t="s">
        <v>48</v>
      </c>
      <c r="C25">
        <v>0.1429</v>
      </c>
      <c r="D25">
        <v>1</v>
      </c>
      <c r="E25" t="s">
        <v>54</v>
      </c>
      <c r="F25">
        <v>0.15409999999999999</v>
      </c>
      <c r="G25">
        <v>1</v>
      </c>
      <c r="H25" t="s">
        <v>42</v>
      </c>
      <c r="I25">
        <v>0.16650000000000001</v>
      </c>
      <c r="J25">
        <v>1</v>
      </c>
      <c r="K25" t="s">
        <v>57</v>
      </c>
      <c r="L25">
        <v>0.12429999999999999</v>
      </c>
      <c r="M25">
        <v>1</v>
      </c>
      <c r="N25" t="s">
        <v>42</v>
      </c>
      <c r="O25">
        <v>0.14940000000000001</v>
      </c>
      <c r="P25">
        <v>1</v>
      </c>
      <c r="R25" t="s">
        <v>48</v>
      </c>
      <c r="S25">
        <f>AVERAGE(VLOOKUP(R25,B25:D43,3,FALSE),VLOOKUP(R25,E25:G43,3,FALSE),VLOOKUP(R25,H25:J43,3,FALSE),VLOOKUP(R25,K25:M43,3,FALSE),VLOOKUP(R25,N25:P43,3,FALSE))</f>
        <v>6</v>
      </c>
    </row>
    <row r="26" spans="1:19" x14ac:dyDescent="0.35">
      <c r="A26">
        <v>2</v>
      </c>
      <c r="B26" t="s">
        <v>57</v>
      </c>
      <c r="C26">
        <v>0.11459999999999999</v>
      </c>
      <c r="D26">
        <v>2</v>
      </c>
      <c r="E26" t="s">
        <v>42</v>
      </c>
      <c r="F26">
        <v>0.1326</v>
      </c>
      <c r="G26">
        <v>2</v>
      </c>
      <c r="H26" t="s">
        <v>44</v>
      </c>
      <c r="I26">
        <v>0.1166</v>
      </c>
      <c r="J26">
        <v>2</v>
      </c>
      <c r="K26" t="s">
        <v>44</v>
      </c>
      <c r="L26">
        <v>0.1195</v>
      </c>
      <c r="M26">
        <v>2</v>
      </c>
      <c r="N26" t="s">
        <v>53</v>
      </c>
      <c r="O26">
        <v>0.1159</v>
      </c>
      <c r="P26">
        <v>2</v>
      </c>
      <c r="R26" t="s">
        <v>57</v>
      </c>
      <c r="S26">
        <f>AVERAGE(VLOOKUP(R26,B25:D61,3,FALSE),VLOOKUP(R26,E25:G61,3,FALSE),VLOOKUP(R26,H25:J61,3,FALSE),VLOOKUP(R26,K25:M61,3,FALSE),VLOOKUP(R26,N25:P61,3,FALSE))</f>
        <v>5.2</v>
      </c>
    </row>
    <row r="27" spans="1:19" x14ac:dyDescent="0.35">
      <c r="A27">
        <v>3</v>
      </c>
      <c r="B27" t="s">
        <v>56</v>
      </c>
      <c r="C27">
        <v>0.1007</v>
      </c>
      <c r="D27">
        <v>3</v>
      </c>
      <c r="E27" t="s">
        <v>44</v>
      </c>
      <c r="F27">
        <v>9.6299999999999997E-2</v>
      </c>
      <c r="G27">
        <v>3</v>
      </c>
      <c r="H27" t="s">
        <v>58</v>
      </c>
      <c r="I27">
        <v>0.114</v>
      </c>
      <c r="J27">
        <v>3</v>
      </c>
      <c r="K27" t="s">
        <v>53</v>
      </c>
      <c r="L27">
        <v>0.1193</v>
      </c>
      <c r="M27">
        <v>3</v>
      </c>
      <c r="N27" t="s">
        <v>58</v>
      </c>
      <c r="O27">
        <v>9.5799999999999996E-2</v>
      </c>
      <c r="P27">
        <v>3</v>
      </c>
      <c r="R27" t="s">
        <v>56</v>
      </c>
      <c r="S27">
        <f>AVERAGE(VLOOKUP(R27,B25:D61,3,FALSE),VLOOKUP(R27,E25:G61,3,FALSE),VLOOKUP(R27,H25:J61,3,FALSE),VLOOKUP(R27,K25:M61,3,FALSE),VLOOKUP(R27,N25:P61,3,FALSE))</f>
        <v>10</v>
      </c>
    </row>
    <row r="28" spans="1:19" x14ac:dyDescent="0.35">
      <c r="A28">
        <v>4</v>
      </c>
      <c r="B28" t="s">
        <v>44</v>
      </c>
      <c r="C28">
        <v>8.4099999999999994E-2</v>
      </c>
      <c r="D28">
        <v>4</v>
      </c>
      <c r="E28" t="s">
        <v>53</v>
      </c>
      <c r="F28">
        <v>8.9099999999999999E-2</v>
      </c>
      <c r="G28">
        <v>4</v>
      </c>
      <c r="H28" t="s">
        <v>48</v>
      </c>
      <c r="I28">
        <v>7.5800000000000006E-2</v>
      </c>
      <c r="J28">
        <v>4</v>
      </c>
      <c r="K28" t="s">
        <v>54</v>
      </c>
      <c r="L28">
        <v>0.1173</v>
      </c>
      <c r="M28">
        <v>4</v>
      </c>
      <c r="N28" t="s">
        <v>57</v>
      </c>
      <c r="O28">
        <v>8.3400000000000002E-2</v>
      </c>
      <c r="P28">
        <v>4</v>
      </c>
      <c r="R28" t="s">
        <v>44</v>
      </c>
      <c r="S28">
        <f>AVERAGE(VLOOKUP(R28,B25:D61,3,FALSE),VLOOKUP(R28,E25:G61,3,FALSE),VLOOKUP(R28,H25:J61,3,FALSE),VLOOKUP(R28,K25:M61,3,FALSE),VLOOKUP(R28,N25:P61,3,FALSE))</f>
        <v>3.2</v>
      </c>
    </row>
    <row r="29" spans="1:19" x14ac:dyDescent="0.35">
      <c r="A29">
        <v>5</v>
      </c>
      <c r="B29" t="s">
        <v>46</v>
      </c>
      <c r="C29">
        <v>8.3900000000000002E-2</v>
      </c>
      <c r="D29">
        <v>5</v>
      </c>
      <c r="E29" t="s">
        <v>58</v>
      </c>
      <c r="F29">
        <v>8.4199999999999997E-2</v>
      </c>
      <c r="G29">
        <v>5</v>
      </c>
      <c r="H29" t="s">
        <v>54</v>
      </c>
      <c r="I29">
        <v>6.6600000000000006E-2</v>
      </c>
      <c r="J29">
        <v>5</v>
      </c>
      <c r="K29" t="s">
        <v>42</v>
      </c>
      <c r="L29">
        <v>9.5699999999999993E-2</v>
      </c>
      <c r="M29">
        <v>5</v>
      </c>
      <c r="N29" t="s">
        <v>44</v>
      </c>
      <c r="O29">
        <v>6.2199999999999998E-2</v>
      </c>
      <c r="P29">
        <v>5</v>
      </c>
      <c r="R29" t="s">
        <v>46</v>
      </c>
      <c r="S29">
        <f>AVERAGE(VLOOKUP(R29,B25:D61,3,FALSE),VLOOKUP(R29,E25:G61,3,FALSE),VLOOKUP(R29,H25:J61,3,FALSE),VLOOKUP(R29,K25:M61,3,FALSE),VLOOKUP(R29,N25:P61,3,FALSE))</f>
        <v>10.6</v>
      </c>
    </row>
    <row r="30" spans="1:19" x14ac:dyDescent="0.35">
      <c r="A30">
        <v>6</v>
      </c>
      <c r="B30" t="s">
        <v>49</v>
      </c>
      <c r="C30">
        <v>8.2900000000000001E-2</v>
      </c>
      <c r="D30">
        <v>6</v>
      </c>
      <c r="E30" t="s">
        <v>48</v>
      </c>
      <c r="F30">
        <v>7.2900000000000006E-2</v>
      </c>
      <c r="G30">
        <v>6</v>
      </c>
      <c r="H30" t="s">
        <v>46</v>
      </c>
      <c r="I30">
        <v>6.3299999999999995E-2</v>
      </c>
      <c r="J30">
        <v>6</v>
      </c>
      <c r="K30" t="s">
        <v>58</v>
      </c>
      <c r="L30">
        <v>9.11E-2</v>
      </c>
      <c r="M30">
        <v>6</v>
      </c>
      <c r="N30" t="s">
        <v>45</v>
      </c>
      <c r="O30">
        <v>5.6300000000000003E-2</v>
      </c>
      <c r="P30">
        <v>6</v>
      </c>
      <c r="R30" t="s">
        <v>49</v>
      </c>
      <c r="S30">
        <f>AVERAGE(VLOOKUP(R30,B25:D61,3,FALSE),VLOOKUP(R30,E25:G61,3,FALSE),VLOOKUP(R30,H25:J61,3,FALSE),VLOOKUP(R30,K25:M61,3,FALSE),VLOOKUP(R30,N25:P61,3,FALSE))</f>
        <v>10.199999999999999</v>
      </c>
    </row>
    <row r="31" spans="1:19" x14ac:dyDescent="0.35">
      <c r="A31">
        <v>7</v>
      </c>
      <c r="B31" t="s">
        <v>54</v>
      </c>
      <c r="C31">
        <v>7.2999999999999995E-2</v>
      </c>
      <c r="D31">
        <v>7</v>
      </c>
      <c r="E31" t="s">
        <v>57</v>
      </c>
      <c r="F31">
        <v>6.6799999999999998E-2</v>
      </c>
      <c r="G31">
        <v>7</v>
      </c>
      <c r="H31" t="s">
        <v>43</v>
      </c>
      <c r="I31">
        <v>5.9400000000000001E-2</v>
      </c>
      <c r="J31">
        <v>7</v>
      </c>
      <c r="K31" t="s">
        <v>49</v>
      </c>
      <c r="L31">
        <v>7.5999999999999998E-2</v>
      </c>
      <c r="M31">
        <v>7</v>
      </c>
      <c r="N31" t="s">
        <v>49</v>
      </c>
      <c r="O31">
        <v>5.4899999999999997E-2</v>
      </c>
      <c r="P31">
        <v>7</v>
      </c>
      <c r="R31" t="s">
        <v>54</v>
      </c>
      <c r="S31">
        <f>AVERAGE(VLOOKUP(R31,B25:D61,3,FALSE),VLOOKUP(R31,E25:G61,3,FALSE),VLOOKUP(R31,H25:J61,3,FALSE),VLOOKUP(R31,K25:M61,3,FALSE),VLOOKUP(R31,N25:P61,3,FALSE))</f>
        <v>6.2</v>
      </c>
    </row>
    <row r="32" spans="1:19" x14ac:dyDescent="0.35">
      <c r="A32">
        <v>8</v>
      </c>
      <c r="B32" t="s">
        <v>55</v>
      </c>
      <c r="C32">
        <v>5.8500000000000003E-2</v>
      </c>
      <c r="D32">
        <v>8</v>
      </c>
      <c r="E32" t="s">
        <v>56</v>
      </c>
      <c r="F32">
        <v>4.9799999999999997E-2</v>
      </c>
      <c r="G32">
        <v>8</v>
      </c>
      <c r="H32" t="s">
        <v>53</v>
      </c>
      <c r="I32">
        <v>5.21E-2</v>
      </c>
      <c r="J32">
        <v>8</v>
      </c>
      <c r="K32" t="s">
        <v>48</v>
      </c>
      <c r="L32">
        <v>6.6199999999999995E-2</v>
      </c>
      <c r="M32">
        <v>8</v>
      </c>
      <c r="N32" t="s">
        <v>47</v>
      </c>
      <c r="O32">
        <v>5.3499999999999999E-2</v>
      </c>
      <c r="P32">
        <v>8</v>
      </c>
      <c r="R32" t="s">
        <v>55</v>
      </c>
      <c r="S32">
        <f>AVERAGE(VLOOKUP(R32,B25:D61,3,FALSE),VLOOKUP(R32,E25:G61,3,FALSE),VLOOKUP(R32,H25:J61,3,FALSE),VLOOKUP(R32,K25:M61,3,FALSE),VLOOKUP(R32,N25:P61,3,FALSE))</f>
        <v>10.4</v>
      </c>
    </row>
    <row r="33" spans="1:19" x14ac:dyDescent="0.35">
      <c r="A33">
        <v>9</v>
      </c>
      <c r="B33" t="s">
        <v>58</v>
      </c>
      <c r="C33">
        <v>5.62E-2</v>
      </c>
      <c r="D33">
        <v>9</v>
      </c>
      <c r="E33" t="s">
        <v>45</v>
      </c>
      <c r="F33">
        <v>4.4999999999999998E-2</v>
      </c>
      <c r="G33">
        <v>9</v>
      </c>
      <c r="H33" t="s">
        <v>47</v>
      </c>
      <c r="I33">
        <v>5.1499999999999997E-2</v>
      </c>
      <c r="J33">
        <v>9</v>
      </c>
      <c r="K33" t="s">
        <v>51</v>
      </c>
      <c r="L33">
        <v>4.5900000000000003E-2</v>
      </c>
      <c r="M33">
        <v>9</v>
      </c>
      <c r="N33" t="s">
        <v>55</v>
      </c>
      <c r="O33">
        <v>5.1700000000000003E-2</v>
      </c>
      <c r="P33">
        <v>9</v>
      </c>
      <c r="R33" t="s">
        <v>58</v>
      </c>
      <c r="S33">
        <f>AVERAGE(VLOOKUP(R33,B25:D61,3,FALSE),VLOOKUP(R33,E25:G61,3,FALSE),VLOOKUP(R33,H25:J61,3,FALSE),VLOOKUP(R26,K25:M61,3,FALSE),VLOOKUP(R33,N25:P61,3,FALSE))</f>
        <v>4.2</v>
      </c>
    </row>
    <row r="34" spans="1:19" x14ac:dyDescent="0.35">
      <c r="A34">
        <v>10</v>
      </c>
      <c r="B34" t="s">
        <v>45</v>
      </c>
      <c r="C34">
        <v>4.3900000000000002E-2</v>
      </c>
      <c r="D34">
        <v>10</v>
      </c>
      <c r="E34" t="s">
        <v>47</v>
      </c>
      <c r="F34">
        <v>4.48E-2</v>
      </c>
      <c r="G34">
        <v>10</v>
      </c>
      <c r="H34" t="s">
        <v>60</v>
      </c>
      <c r="I34">
        <v>4.6699999999999998E-2</v>
      </c>
      <c r="J34">
        <v>10</v>
      </c>
      <c r="K34" t="s">
        <v>47</v>
      </c>
      <c r="L34">
        <v>3.7400000000000003E-2</v>
      </c>
      <c r="M34">
        <v>10</v>
      </c>
      <c r="N34" t="s">
        <v>43</v>
      </c>
      <c r="O34">
        <v>4.9599999999999998E-2</v>
      </c>
      <c r="P34">
        <v>10</v>
      </c>
      <c r="R34" t="s">
        <v>45</v>
      </c>
      <c r="S34">
        <f>AVERAGE(VLOOKUP(R34,B25:D61,3,FALSE),VLOOKUP(R34,E25:G61,3,FALSE),VLOOKUP(R34,H25:J61,3,FALSE),VLOOKUP(R34,K25:M61,3,FALSE),VLOOKUP(R34,N25:P61,3,FALSE))</f>
        <v>10.4</v>
      </c>
    </row>
    <row r="35" spans="1:19" x14ac:dyDescent="0.35">
      <c r="A35">
        <v>11</v>
      </c>
      <c r="B35" t="s">
        <v>43</v>
      </c>
      <c r="C35">
        <v>3.9699999999999999E-2</v>
      </c>
      <c r="D35">
        <v>11</v>
      </c>
      <c r="E35" t="s">
        <v>43</v>
      </c>
      <c r="F35">
        <v>4.3299999999999998E-2</v>
      </c>
      <c r="G35">
        <v>11</v>
      </c>
      <c r="H35" t="s">
        <v>55</v>
      </c>
      <c r="I35">
        <v>4.2599999999999999E-2</v>
      </c>
      <c r="J35">
        <v>11</v>
      </c>
      <c r="K35" t="s">
        <v>55</v>
      </c>
      <c r="L35">
        <v>2.4899999999999999E-2</v>
      </c>
      <c r="M35">
        <v>11</v>
      </c>
      <c r="N35" t="s">
        <v>48</v>
      </c>
      <c r="O35">
        <v>4.58E-2</v>
      </c>
      <c r="P35">
        <v>11</v>
      </c>
      <c r="R35" t="s">
        <v>43</v>
      </c>
      <c r="S35">
        <f>AVERAGE(VLOOKUP(R35,B25:D61,3,FALSE),VLOOKUP(R35,E25:G61,3,FALSE),VLOOKUP(R35,H25:J61,3,FALSE),VLOOKUP(R35,K25:M61,3,FALSE),VLOOKUP(R35,N25:P61,3,FALSE))</f>
        <v>11.2</v>
      </c>
    </row>
    <row r="36" spans="1:19" x14ac:dyDescent="0.35">
      <c r="A36">
        <v>12</v>
      </c>
      <c r="B36" t="s">
        <v>51</v>
      </c>
      <c r="C36">
        <v>3.1399999999999997E-2</v>
      </c>
      <c r="D36">
        <v>12</v>
      </c>
      <c r="E36" t="s">
        <v>60</v>
      </c>
      <c r="F36">
        <v>3.2199999999999999E-2</v>
      </c>
      <c r="G36">
        <v>12</v>
      </c>
      <c r="H36" t="s">
        <v>57</v>
      </c>
      <c r="I36">
        <v>3.8800000000000001E-2</v>
      </c>
      <c r="J36">
        <v>12</v>
      </c>
      <c r="K36" t="s">
        <v>46</v>
      </c>
      <c r="L36">
        <v>2.2800000000000001E-2</v>
      </c>
      <c r="M36">
        <v>12</v>
      </c>
      <c r="N36" t="s">
        <v>56</v>
      </c>
      <c r="O36">
        <v>4.3299999999999998E-2</v>
      </c>
      <c r="P36">
        <v>12</v>
      </c>
      <c r="R36" t="s">
        <v>51</v>
      </c>
      <c r="S36">
        <f>AVERAGE(VLOOKUP(R36,B25:D61,3,FALSE),VLOOKUP(R36,E25:G61,3,FALSE),VLOOKUP(R36,H25:J61,3,FALSE),VLOOKUP(R36,K25:M61,3,FALSE),VLOOKUP(R36,N25:P61,3,FALSE))</f>
        <v>12.8</v>
      </c>
    </row>
    <row r="37" spans="1:19" x14ac:dyDescent="0.35">
      <c r="A37">
        <v>13</v>
      </c>
      <c r="B37" t="s">
        <v>42</v>
      </c>
      <c r="C37">
        <v>3.0300000000000001E-2</v>
      </c>
      <c r="D37">
        <v>13</v>
      </c>
      <c r="E37" t="s">
        <v>55</v>
      </c>
      <c r="F37">
        <v>2.8899999999999999E-2</v>
      </c>
      <c r="G37">
        <v>13</v>
      </c>
      <c r="H37" t="s">
        <v>56</v>
      </c>
      <c r="I37">
        <v>3.3000000000000002E-2</v>
      </c>
      <c r="J37">
        <v>13</v>
      </c>
      <c r="K37" t="s">
        <v>45</v>
      </c>
      <c r="L37">
        <v>2.0899999999999998E-2</v>
      </c>
      <c r="M37">
        <v>13</v>
      </c>
      <c r="N37" t="s">
        <v>51</v>
      </c>
      <c r="O37">
        <v>4.2099999999999999E-2</v>
      </c>
      <c r="P37">
        <v>13</v>
      </c>
      <c r="R37" t="s">
        <v>42</v>
      </c>
      <c r="S37">
        <f>AVERAGE(VLOOKUP(R37,B25:D61,3,FALSE),VLOOKUP(R37,E25:G61,3,FALSE),VLOOKUP(R37,H25:J61,3,FALSE),VLOOKUP(R37,K25:M61,3,FALSE),VLOOKUP(R37,N25:P61,3,FALSE))</f>
        <v>4.4000000000000004</v>
      </c>
    </row>
    <row r="38" spans="1:19" x14ac:dyDescent="0.35">
      <c r="A38">
        <v>14</v>
      </c>
      <c r="B38" t="s">
        <v>60</v>
      </c>
      <c r="C38">
        <v>2.3E-2</v>
      </c>
      <c r="D38">
        <v>14</v>
      </c>
      <c r="E38" t="s">
        <v>51</v>
      </c>
      <c r="F38">
        <v>2.2499999999999999E-2</v>
      </c>
      <c r="G38">
        <v>14</v>
      </c>
      <c r="H38" t="s">
        <v>45</v>
      </c>
      <c r="I38">
        <v>3.1199999999999999E-2</v>
      </c>
      <c r="J38">
        <v>14</v>
      </c>
      <c r="K38" t="s">
        <v>56</v>
      </c>
      <c r="L38">
        <v>1.41E-2</v>
      </c>
      <c r="M38">
        <v>14</v>
      </c>
      <c r="N38" t="s">
        <v>54</v>
      </c>
      <c r="O38">
        <v>3.6999999999999998E-2</v>
      </c>
      <c r="P38">
        <v>14</v>
      </c>
      <c r="R38" t="s">
        <v>60</v>
      </c>
      <c r="S38">
        <f>AVERAGE(VLOOKUP(R38,B25:D61,3,FALSE),VLOOKUP(R38,E25:G61,3,FALSE),VLOOKUP(R38,H25:J61,3,FALSE),VLOOKUP(R38,K25:M61,3,FALSE),VLOOKUP(R38,N25:P61,3,FALSE))</f>
        <v>14</v>
      </c>
    </row>
    <row r="39" spans="1:19" x14ac:dyDescent="0.35">
      <c r="A39">
        <v>15</v>
      </c>
      <c r="B39" t="s">
        <v>47</v>
      </c>
      <c r="C39">
        <v>2.2100000000000002E-2</v>
      </c>
      <c r="D39">
        <v>15</v>
      </c>
      <c r="E39" t="s">
        <v>46</v>
      </c>
      <c r="F39">
        <v>1.4E-2</v>
      </c>
      <c r="G39">
        <v>15</v>
      </c>
      <c r="H39" t="s">
        <v>49</v>
      </c>
      <c r="I39">
        <v>1.9199999999999998E-2</v>
      </c>
      <c r="J39">
        <v>15</v>
      </c>
      <c r="K39" t="s">
        <v>60</v>
      </c>
      <c r="L39">
        <v>1.3899999999999999E-2</v>
      </c>
      <c r="M39">
        <v>15</v>
      </c>
      <c r="N39" t="s">
        <v>46</v>
      </c>
      <c r="O39">
        <v>2.1499999999999998E-2</v>
      </c>
      <c r="P39">
        <v>15</v>
      </c>
      <c r="R39" t="s">
        <v>47</v>
      </c>
      <c r="S39">
        <f>AVERAGE(VLOOKUP(R39,B25:D61,3,FALSE),VLOOKUP(R39,E25:G61,3,FALSE),VLOOKUP(R39,H25:J61,3,FALSE),VLOOKUP(R39,K25:M61,3,FALSE),VLOOKUP(R39,N25:P61,3,FALSE))</f>
        <v>10.4</v>
      </c>
    </row>
    <row r="40" spans="1:19" x14ac:dyDescent="0.35">
      <c r="A40">
        <v>16</v>
      </c>
      <c r="B40" t="s">
        <v>53</v>
      </c>
      <c r="C40">
        <v>1.2800000000000001E-2</v>
      </c>
      <c r="D40">
        <v>16</v>
      </c>
      <c r="E40" t="s">
        <v>49</v>
      </c>
      <c r="F40">
        <v>1.29E-2</v>
      </c>
      <c r="G40">
        <v>16</v>
      </c>
      <c r="H40" t="s">
        <v>51</v>
      </c>
      <c r="I40">
        <v>1.29E-2</v>
      </c>
      <c r="J40">
        <v>16</v>
      </c>
      <c r="K40" t="s">
        <v>50</v>
      </c>
      <c r="L40">
        <v>1.0800000000000001E-2</v>
      </c>
      <c r="M40">
        <v>16</v>
      </c>
      <c r="N40" t="s">
        <v>52</v>
      </c>
      <c r="O40">
        <v>1.7299999999999999E-2</v>
      </c>
      <c r="P40">
        <v>16</v>
      </c>
      <c r="R40" t="s">
        <v>53</v>
      </c>
      <c r="S40">
        <f>AVERAGE(VLOOKUP(R40,B25:D61,3,FALSE),VLOOKUP(R40,E25:G61,3,FALSE),VLOOKUP(R40,H25:J61,3,FALSE),VLOOKUP(R40,K25:M61,3,FALSE),VLOOKUP(R40,N25:P61,3,FALSE))</f>
        <v>6.6</v>
      </c>
    </row>
    <row r="41" spans="1:19" x14ac:dyDescent="0.35">
      <c r="A41">
        <v>17</v>
      </c>
      <c r="B41" t="s">
        <v>59</v>
      </c>
      <c r="C41">
        <v>0</v>
      </c>
      <c r="D41">
        <v>17</v>
      </c>
      <c r="E41" t="s">
        <v>59</v>
      </c>
      <c r="F41">
        <v>5.5999999999999999E-3</v>
      </c>
      <c r="G41">
        <v>17</v>
      </c>
      <c r="H41" t="s">
        <v>52</v>
      </c>
      <c r="I41">
        <v>9.5999999999999992E-3</v>
      </c>
      <c r="J41">
        <v>17</v>
      </c>
      <c r="K41" t="s">
        <v>52</v>
      </c>
      <c r="L41">
        <v>0</v>
      </c>
      <c r="M41">
        <v>17</v>
      </c>
      <c r="N41" t="s">
        <v>59</v>
      </c>
      <c r="O41">
        <v>1.35E-2</v>
      </c>
      <c r="P41">
        <v>17</v>
      </c>
      <c r="R41" t="s">
        <v>59</v>
      </c>
      <c r="S41">
        <f>AVERAGE(VLOOKUP(R41,B25:D61,3,FALSE),VLOOKUP(R41,E25:G61,3,FALSE),VLOOKUP(R41,H25:J61,3,FALSE),VLOOKUP(R41,K25:M61,3,FALSE),VLOOKUP(R41,N25:P61,3,FALSE))</f>
        <v>17.2</v>
      </c>
    </row>
    <row r="42" spans="1:19" x14ac:dyDescent="0.35">
      <c r="A42">
        <v>18</v>
      </c>
      <c r="B42" t="s">
        <v>52</v>
      </c>
      <c r="C42">
        <v>0</v>
      </c>
      <c r="D42">
        <v>17</v>
      </c>
      <c r="E42" t="s">
        <v>50</v>
      </c>
      <c r="F42">
        <v>5.0000000000000001E-3</v>
      </c>
      <c r="G42">
        <v>18</v>
      </c>
      <c r="H42" t="s">
        <v>59</v>
      </c>
      <c r="I42">
        <v>0</v>
      </c>
      <c r="J42">
        <v>18</v>
      </c>
      <c r="K42" t="s">
        <v>59</v>
      </c>
      <c r="L42">
        <v>0</v>
      </c>
      <c r="M42">
        <v>17</v>
      </c>
      <c r="N42" t="s">
        <v>50</v>
      </c>
      <c r="O42">
        <v>4.7999999999999996E-3</v>
      </c>
      <c r="P42">
        <v>18</v>
      </c>
      <c r="R42" t="s">
        <v>52</v>
      </c>
      <c r="S42">
        <f>AVERAGE(VLOOKUP(R42,B25:D61,3,FALSE),VLOOKUP(R42,E25:G61,3,FALSE),VLOOKUP(R42,H25:J61,3,FALSE),VLOOKUP(R42,K25:M61,3,FALSE),VLOOKUP(R42,N25:P61,3,FALSE))</f>
        <v>17.2</v>
      </c>
    </row>
    <row r="43" spans="1:19" x14ac:dyDescent="0.35">
      <c r="A43">
        <v>19</v>
      </c>
      <c r="B43" t="s">
        <v>50</v>
      </c>
      <c r="C43">
        <v>0</v>
      </c>
      <c r="D43">
        <v>17</v>
      </c>
      <c r="E43" t="s">
        <v>52</v>
      </c>
      <c r="F43">
        <v>0</v>
      </c>
      <c r="G43">
        <v>19</v>
      </c>
      <c r="H43" t="s">
        <v>50</v>
      </c>
      <c r="I43">
        <v>0</v>
      </c>
      <c r="J43">
        <v>18</v>
      </c>
      <c r="K43" t="s">
        <v>43</v>
      </c>
      <c r="L43">
        <v>0</v>
      </c>
      <c r="M43">
        <v>17</v>
      </c>
      <c r="N43" t="s">
        <v>60</v>
      </c>
      <c r="O43">
        <v>2E-3</v>
      </c>
      <c r="P43">
        <v>19</v>
      </c>
      <c r="R43" t="s">
        <v>50</v>
      </c>
      <c r="S43">
        <f>AVERAGE(VLOOKUP(R43,B25:D61,3,FALSE),VLOOKUP(R43,E25:G61,3,FALSE),VLOOKUP(R43,H25:J61,3,FALSE),VLOOKUP(R43,K25:M61,3,FALSE),VLOOKUP(R43,N25:P61,3,FALSE))</f>
        <v>17.399999999999999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43"/>
  <sheetViews>
    <sheetView topLeftCell="A28" workbookViewId="0">
      <selection activeCell="G32" sqref="G32"/>
    </sheetView>
  </sheetViews>
  <sheetFormatPr defaultRowHeight="14.5" x14ac:dyDescent="0.35"/>
  <sheetData>
    <row r="3" spans="1:17" x14ac:dyDescent="0.35">
      <c r="B3" t="s">
        <v>8</v>
      </c>
      <c r="C3" t="s">
        <v>9</v>
      </c>
      <c r="D3" t="s">
        <v>10</v>
      </c>
      <c r="E3" t="s">
        <v>11</v>
      </c>
    </row>
    <row r="4" spans="1:17" x14ac:dyDescent="0.35">
      <c r="A4">
        <v>0</v>
      </c>
    </row>
    <row r="5" spans="1:17" x14ac:dyDescent="0.35">
      <c r="A5">
        <v>1</v>
      </c>
      <c r="B5" t="s">
        <v>30</v>
      </c>
      <c r="C5" t="s">
        <v>9</v>
      </c>
      <c r="D5" t="s">
        <v>31</v>
      </c>
      <c r="E5" t="s">
        <v>32</v>
      </c>
    </row>
    <row r="6" spans="1:17" x14ac:dyDescent="0.35">
      <c r="A6">
        <v>2</v>
      </c>
      <c r="B6" t="s">
        <v>33</v>
      </c>
      <c r="C6" t="s">
        <v>9</v>
      </c>
      <c r="D6" t="s">
        <v>34</v>
      </c>
      <c r="E6" t="s">
        <v>32</v>
      </c>
    </row>
    <row r="7" spans="1:17" x14ac:dyDescent="0.35">
      <c r="A7">
        <v>3</v>
      </c>
      <c r="B7" t="s">
        <v>35</v>
      </c>
      <c r="C7" t="s">
        <v>9</v>
      </c>
      <c r="D7" t="s">
        <v>31</v>
      </c>
      <c r="E7" t="s">
        <v>32</v>
      </c>
    </row>
    <row r="8" spans="1:17" x14ac:dyDescent="0.35">
      <c r="A8">
        <v>4</v>
      </c>
      <c r="B8" t="s">
        <v>36</v>
      </c>
      <c r="C8" t="s">
        <v>9</v>
      </c>
      <c r="D8" t="s">
        <v>34</v>
      </c>
      <c r="E8" t="s">
        <v>32</v>
      </c>
    </row>
    <row r="9" spans="1:17" x14ac:dyDescent="0.35">
      <c r="N9" t="s">
        <v>0</v>
      </c>
      <c r="O9" t="s">
        <v>1</v>
      </c>
      <c r="P9" t="s">
        <v>2</v>
      </c>
      <c r="Q9" t="s">
        <v>3</v>
      </c>
    </row>
    <row r="10" spans="1:17" x14ac:dyDescent="0.35">
      <c r="A10">
        <v>0</v>
      </c>
      <c r="B10" t="s">
        <v>4</v>
      </c>
      <c r="C10" t="s">
        <v>5</v>
      </c>
      <c r="D10">
        <v>0.90529999999999999</v>
      </c>
      <c r="E10">
        <v>0.85960000000000003</v>
      </c>
      <c r="F10">
        <v>0.92449999999999999</v>
      </c>
      <c r="G10">
        <v>0.80330000000000001</v>
      </c>
      <c r="K10">
        <v>0</v>
      </c>
      <c r="L10" t="s">
        <v>7</v>
      </c>
      <c r="M10" t="s">
        <v>5</v>
      </c>
      <c r="N10">
        <v>0.72729999999999995</v>
      </c>
      <c r="O10">
        <v>0.6</v>
      </c>
      <c r="P10">
        <v>0.64290000000000003</v>
      </c>
      <c r="Q10">
        <v>0.5625</v>
      </c>
    </row>
    <row r="11" spans="1:17" x14ac:dyDescent="0.35">
      <c r="C11" t="s">
        <v>6</v>
      </c>
      <c r="E11">
        <v>0.92859999999999998</v>
      </c>
      <c r="F11">
        <v>0.89659999999999995</v>
      </c>
      <c r="G11">
        <v>0.96299999999999997</v>
      </c>
      <c r="M11" t="s">
        <v>6</v>
      </c>
      <c r="O11">
        <v>0.79310000000000003</v>
      </c>
      <c r="P11">
        <v>0.76670000000000005</v>
      </c>
      <c r="Q11">
        <v>0.82140000000000002</v>
      </c>
    </row>
    <row r="12" spans="1:17" x14ac:dyDescent="0.35">
      <c r="A12">
        <v>1</v>
      </c>
      <c r="C12" t="s">
        <v>5</v>
      </c>
      <c r="D12">
        <v>0.78820000000000001</v>
      </c>
      <c r="E12">
        <v>0.68420000000000003</v>
      </c>
      <c r="F12">
        <v>0.73580000000000001</v>
      </c>
      <c r="G12">
        <v>0.63929999999999998</v>
      </c>
      <c r="K12">
        <v>1</v>
      </c>
      <c r="M12" t="s">
        <v>5</v>
      </c>
      <c r="N12">
        <v>0.74419999999999997</v>
      </c>
      <c r="O12">
        <v>0.59260000000000002</v>
      </c>
      <c r="P12">
        <v>0.72729999999999995</v>
      </c>
      <c r="Q12">
        <v>0.5</v>
      </c>
    </row>
    <row r="13" spans="1:17" x14ac:dyDescent="0.35">
      <c r="C13" t="s">
        <v>6</v>
      </c>
      <c r="E13">
        <v>0.8407</v>
      </c>
      <c r="F13">
        <v>0.81200000000000006</v>
      </c>
      <c r="G13">
        <v>0.87160000000000004</v>
      </c>
      <c r="M13" t="s">
        <v>6</v>
      </c>
      <c r="O13">
        <v>0.81359999999999999</v>
      </c>
      <c r="P13">
        <v>0.75</v>
      </c>
      <c r="Q13">
        <v>0.88890000000000002</v>
      </c>
    </row>
    <row r="14" spans="1:17" x14ac:dyDescent="0.35">
      <c r="A14">
        <v>2</v>
      </c>
      <c r="C14" t="s">
        <v>5</v>
      </c>
      <c r="D14">
        <v>0.86550000000000005</v>
      </c>
      <c r="E14">
        <v>0.79279999999999995</v>
      </c>
      <c r="F14">
        <v>0.89800000000000002</v>
      </c>
      <c r="G14">
        <v>0.7097</v>
      </c>
      <c r="K14">
        <v>2</v>
      </c>
      <c r="M14" t="s">
        <v>5</v>
      </c>
      <c r="N14">
        <v>0.8095</v>
      </c>
      <c r="O14">
        <v>0.66669999999999996</v>
      </c>
      <c r="P14">
        <v>0.88890000000000002</v>
      </c>
      <c r="Q14">
        <v>0.5333</v>
      </c>
    </row>
    <row r="15" spans="1:17" x14ac:dyDescent="0.35">
      <c r="C15" t="s">
        <v>6</v>
      </c>
      <c r="E15">
        <v>0.90039999999999998</v>
      </c>
      <c r="F15">
        <v>0.85250000000000004</v>
      </c>
      <c r="G15">
        <v>0.95409999999999995</v>
      </c>
      <c r="M15" t="s">
        <v>6</v>
      </c>
      <c r="O15">
        <v>0.86670000000000003</v>
      </c>
      <c r="P15">
        <v>0.78790000000000004</v>
      </c>
      <c r="Q15">
        <v>0.96299999999999997</v>
      </c>
    </row>
    <row r="16" spans="1:17" x14ac:dyDescent="0.35">
      <c r="A16">
        <v>3</v>
      </c>
      <c r="C16" t="s">
        <v>5</v>
      </c>
      <c r="D16">
        <v>0.8246</v>
      </c>
      <c r="E16">
        <v>0.72219999999999995</v>
      </c>
      <c r="F16">
        <v>0.8478</v>
      </c>
      <c r="G16">
        <v>0.629</v>
      </c>
      <c r="K16">
        <v>3</v>
      </c>
      <c r="M16" t="s">
        <v>5</v>
      </c>
      <c r="N16">
        <v>0.6905</v>
      </c>
      <c r="O16">
        <v>0.43480000000000002</v>
      </c>
      <c r="P16">
        <v>0.625</v>
      </c>
      <c r="Q16">
        <v>0.33329999999999999</v>
      </c>
    </row>
    <row r="17" spans="1:19" x14ac:dyDescent="0.35">
      <c r="C17" t="s">
        <v>6</v>
      </c>
      <c r="E17">
        <v>0.87180000000000002</v>
      </c>
      <c r="F17">
        <v>0.81599999999999995</v>
      </c>
      <c r="G17">
        <v>0.93579999999999997</v>
      </c>
      <c r="M17" t="s">
        <v>6</v>
      </c>
      <c r="O17">
        <v>0.78690000000000004</v>
      </c>
      <c r="P17">
        <v>0.70589999999999997</v>
      </c>
      <c r="Q17">
        <v>0.88890000000000002</v>
      </c>
    </row>
    <row r="18" spans="1:19" x14ac:dyDescent="0.35">
      <c r="A18">
        <v>4</v>
      </c>
      <c r="C18" t="s">
        <v>5</v>
      </c>
      <c r="D18">
        <v>0.81869999999999998</v>
      </c>
      <c r="E18">
        <v>0.69310000000000005</v>
      </c>
      <c r="F18">
        <v>0.89739999999999998</v>
      </c>
      <c r="G18">
        <v>0.5645</v>
      </c>
      <c r="K18">
        <v>4</v>
      </c>
      <c r="M18" t="s">
        <v>5</v>
      </c>
      <c r="N18">
        <v>0.76190000000000002</v>
      </c>
      <c r="O18">
        <v>0.66669999999999996</v>
      </c>
      <c r="P18">
        <v>0.66669999999999996</v>
      </c>
      <c r="Q18">
        <v>0.66669999999999996</v>
      </c>
    </row>
    <row r="19" spans="1:19" x14ac:dyDescent="0.35">
      <c r="C19" t="s">
        <v>6</v>
      </c>
      <c r="E19">
        <v>0.87139999999999995</v>
      </c>
      <c r="F19">
        <v>0.79549999999999998</v>
      </c>
      <c r="G19">
        <v>0.96330000000000005</v>
      </c>
      <c r="M19" t="s">
        <v>6</v>
      </c>
      <c r="O19">
        <v>0.81479999999999997</v>
      </c>
      <c r="P19">
        <v>0.81479999999999997</v>
      </c>
      <c r="Q19">
        <v>0.81479999999999997</v>
      </c>
    </row>
    <row r="20" spans="1:19" x14ac:dyDescent="0.35">
      <c r="C20" t="s">
        <v>37</v>
      </c>
      <c r="D20" s="1">
        <f>AVERAGE(D10:D19)</f>
        <v>0.84045999999999998</v>
      </c>
      <c r="E20" s="1">
        <f t="shared" ref="E20:G21" si="0">AVERAGE(E10,E12,E14,E16,E18)</f>
        <v>0.75038000000000005</v>
      </c>
      <c r="F20" s="1">
        <f t="shared" si="0"/>
        <v>0.86069999999999991</v>
      </c>
      <c r="G20" s="1">
        <f t="shared" si="0"/>
        <v>0.66916000000000009</v>
      </c>
      <c r="H20" s="1"/>
      <c r="I20" s="1"/>
      <c r="J20" s="1"/>
      <c r="K20" s="1"/>
      <c r="L20" s="1"/>
      <c r="M20" s="1"/>
      <c r="N20" s="1">
        <f>AVERAGE(N10:N19)</f>
        <v>0.7466799999999999</v>
      </c>
      <c r="O20" s="1">
        <f t="shared" ref="O20:Q21" si="1">AVERAGE(O10,O12,O14,O16,O18)</f>
        <v>0.59216000000000002</v>
      </c>
      <c r="P20" s="1">
        <f t="shared" si="1"/>
        <v>0.71016000000000001</v>
      </c>
      <c r="Q20" s="1">
        <f t="shared" si="1"/>
        <v>0.51916000000000007</v>
      </c>
    </row>
    <row r="21" spans="1:19" x14ac:dyDescent="0.35">
      <c r="C21" t="s">
        <v>38</v>
      </c>
      <c r="D21" s="1">
        <f>_xlfn.STDEV.S(D10:D19)</f>
        <v>4.5517502128302252E-2</v>
      </c>
      <c r="E21" s="1">
        <f t="shared" si="0"/>
        <v>0.88257999999999992</v>
      </c>
      <c r="F21" s="1">
        <f t="shared" si="0"/>
        <v>0.83452000000000004</v>
      </c>
      <c r="G21" s="1">
        <f t="shared" si="0"/>
        <v>0.93756000000000006</v>
      </c>
      <c r="H21" s="1"/>
      <c r="I21" s="1"/>
      <c r="J21" s="1"/>
      <c r="K21" s="1"/>
      <c r="L21" s="1"/>
      <c r="M21" s="1"/>
      <c r="N21" s="1">
        <f>_xlfn.STDEV.S(N10:N19)</f>
        <v>4.3920177595269359E-2</v>
      </c>
      <c r="O21" s="1">
        <f t="shared" si="1"/>
        <v>0.81501999999999997</v>
      </c>
      <c r="P21" s="1">
        <f t="shared" si="1"/>
        <v>0.76506000000000007</v>
      </c>
      <c r="Q21" s="1">
        <f t="shared" si="1"/>
        <v>0.87540000000000018</v>
      </c>
    </row>
    <row r="22" spans="1:19" x14ac:dyDescent="0.35">
      <c r="D22" s="1"/>
      <c r="E22" s="1">
        <f t="shared" ref="E22:G23" si="2">_xlfn.STDEV.S(E10,E12,E14,E16,E18)</f>
        <v>7.4470410231178383E-2</v>
      </c>
      <c r="F22" s="1">
        <f t="shared" si="2"/>
        <v>7.5124962562386668E-2</v>
      </c>
      <c r="G22" s="1">
        <f t="shared" si="2"/>
        <v>9.0960419963848682E-2</v>
      </c>
      <c r="H22" s="1"/>
      <c r="I22" s="1"/>
      <c r="J22" s="1"/>
      <c r="K22" s="1"/>
      <c r="L22" s="1"/>
      <c r="M22" s="1"/>
      <c r="N22" s="1"/>
      <c r="O22" s="1">
        <f t="shared" ref="O22:Q23" si="3">_xlfn.STDEV.S(O10,O12,O14,O16,O18)</f>
        <v>9.4784297222693353E-2</v>
      </c>
      <c r="P22" s="1">
        <f t="shared" si="3"/>
        <v>0.107129211702505</v>
      </c>
      <c r="Q22" s="1">
        <f t="shared" si="3"/>
        <v>0.12119962046145168</v>
      </c>
    </row>
    <row r="23" spans="1:19" x14ac:dyDescent="0.35">
      <c r="D23" s="1"/>
      <c r="E23" s="1">
        <f t="shared" si="2"/>
        <v>3.3281105750861094E-2</v>
      </c>
      <c r="F23" s="1">
        <f t="shared" si="2"/>
        <v>4.0465750950649602E-2</v>
      </c>
      <c r="G23" s="1">
        <f t="shared" si="2"/>
        <v>3.8526393550396047E-2</v>
      </c>
      <c r="H23" s="1"/>
      <c r="I23" s="1"/>
      <c r="J23" s="1"/>
      <c r="K23" s="1"/>
      <c r="L23" s="1"/>
      <c r="M23" s="1"/>
      <c r="N23" s="1"/>
      <c r="O23" s="1">
        <f t="shared" si="3"/>
        <v>3.1401066860856808E-2</v>
      </c>
      <c r="P23" s="1">
        <f t="shared" si="3"/>
        <v>4.1003451074269351E-2</v>
      </c>
      <c r="Q23" s="1">
        <f t="shared" si="3"/>
        <v>6.0470281957338348E-2</v>
      </c>
    </row>
    <row r="24" spans="1:19" x14ac:dyDescent="0.35">
      <c r="A24">
        <v>1</v>
      </c>
      <c r="D24">
        <v>2</v>
      </c>
      <c r="G24">
        <v>3</v>
      </c>
      <c r="J24">
        <v>4</v>
      </c>
      <c r="M24">
        <v>5</v>
      </c>
    </row>
    <row r="25" spans="1:19" x14ac:dyDescent="0.35">
      <c r="A25" t="s">
        <v>65</v>
      </c>
      <c r="B25" s="2" t="s">
        <v>62</v>
      </c>
      <c r="C25" s="2" t="s">
        <v>63</v>
      </c>
      <c r="D25" t="s">
        <v>61</v>
      </c>
      <c r="E25" s="2" t="s">
        <v>62</v>
      </c>
      <c r="F25" s="2" t="s">
        <v>63</v>
      </c>
      <c r="G25" t="s">
        <v>61</v>
      </c>
      <c r="H25" s="2" t="s">
        <v>62</v>
      </c>
      <c r="I25" s="2" t="s">
        <v>63</v>
      </c>
      <c r="J25" t="s">
        <v>61</v>
      </c>
      <c r="K25" s="2" t="s">
        <v>62</v>
      </c>
      <c r="L25" s="2" t="s">
        <v>63</v>
      </c>
      <c r="M25" t="s">
        <v>61</v>
      </c>
      <c r="N25" s="2" t="s">
        <v>62</v>
      </c>
      <c r="O25" s="2" t="s">
        <v>63</v>
      </c>
      <c r="P25" s="2" t="s">
        <v>61</v>
      </c>
      <c r="R25" s="2" t="s">
        <v>62</v>
      </c>
      <c r="S25" t="s">
        <v>64</v>
      </c>
    </row>
    <row r="26" spans="1:19" x14ac:dyDescent="0.35">
      <c r="A26">
        <v>1</v>
      </c>
      <c r="B26" t="s">
        <v>12</v>
      </c>
      <c r="C26">
        <v>0.161</v>
      </c>
      <c r="D26">
        <v>1</v>
      </c>
      <c r="E26" t="s">
        <v>13</v>
      </c>
      <c r="F26">
        <v>0.2429</v>
      </c>
      <c r="G26">
        <v>1</v>
      </c>
      <c r="H26" t="s">
        <v>21</v>
      </c>
      <c r="I26">
        <v>0.15709999999999999</v>
      </c>
      <c r="J26">
        <v>1</v>
      </c>
      <c r="K26" t="s">
        <v>22</v>
      </c>
      <c r="L26">
        <v>0.15640000000000001</v>
      </c>
      <c r="M26">
        <v>1</v>
      </c>
      <c r="N26" t="s">
        <v>22</v>
      </c>
      <c r="O26">
        <v>0.1656</v>
      </c>
      <c r="P26">
        <v>1</v>
      </c>
      <c r="R26" t="s">
        <v>12</v>
      </c>
      <c r="S26">
        <f>AVERAGE(VLOOKUP(R26,B26:D44,3,FALSE),VLOOKUP(R26,E26:G44,3,FALSE),VLOOKUP(R26,H26:J44,3,FALSE),VLOOKUP(R26,K26:M44,3,FALSE),VLOOKUP(R26,N26:P44,3,FALSE))</f>
        <v>4.4000000000000004</v>
      </c>
    </row>
    <row r="27" spans="1:19" x14ac:dyDescent="0.35">
      <c r="A27">
        <v>2</v>
      </c>
      <c r="B27" t="s">
        <v>13</v>
      </c>
      <c r="C27">
        <v>0.1552</v>
      </c>
      <c r="D27">
        <v>2</v>
      </c>
      <c r="E27" t="s">
        <v>23</v>
      </c>
      <c r="F27">
        <v>0.18970000000000001</v>
      </c>
      <c r="G27">
        <v>2</v>
      </c>
      <c r="H27" t="s">
        <v>22</v>
      </c>
      <c r="I27">
        <v>0.13239999999999999</v>
      </c>
      <c r="J27">
        <v>2</v>
      </c>
      <c r="K27" t="s">
        <v>13</v>
      </c>
      <c r="L27">
        <v>0.14219999999999999</v>
      </c>
      <c r="M27">
        <v>2</v>
      </c>
      <c r="N27" t="s">
        <v>12</v>
      </c>
      <c r="O27">
        <v>0.1075</v>
      </c>
      <c r="P27">
        <v>2</v>
      </c>
      <c r="R27" t="s">
        <v>13</v>
      </c>
      <c r="S27">
        <f>AVERAGE(VLOOKUP(R27,B26:D62,3,FALSE),VLOOKUP(R27,E26:G62,3,FALSE),VLOOKUP(R27,H26:J62,3,FALSE),VLOOKUP(R27,K26:M62,3,FALSE),VLOOKUP(R27,N26:P62,3,FALSE))</f>
        <v>2.8</v>
      </c>
    </row>
    <row r="28" spans="1:19" x14ac:dyDescent="0.35">
      <c r="A28">
        <v>3</v>
      </c>
      <c r="B28" t="s">
        <v>14</v>
      </c>
      <c r="C28">
        <v>0.1517</v>
      </c>
      <c r="D28">
        <v>3</v>
      </c>
      <c r="E28" t="s">
        <v>26</v>
      </c>
      <c r="F28">
        <v>0.16900000000000001</v>
      </c>
      <c r="G28">
        <v>3</v>
      </c>
      <c r="H28" t="s">
        <v>12</v>
      </c>
      <c r="I28">
        <v>0.1285</v>
      </c>
      <c r="J28">
        <v>3</v>
      </c>
      <c r="K28" t="s">
        <v>16</v>
      </c>
      <c r="L28">
        <v>0.1226</v>
      </c>
      <c r="M28">
        <v>3</v>
      </c>
      <c r="N28" t="s">
        <v>14</v>
      </c>
      <c r="O28">
        <v>0.1057</v>
      </c>
      <c r="P28">
        <v>3</v>
      </c>
      <c r="R28" t="s">
        <v>14</v>
      </c>
      <c r="S28">
        <f>AVERAGE(VLOOKUP(R28,B26:D62,3,FALSE),VLOOKUP(R28,E26:G62,3,FALSE),VLOOKUP(R28,H26:J62,3,FALSE),VLOOKUP(R28,K26:M62,3,FALSE),VLOOKUP(R28,N26:P62,3,FALSE))</f>
        <v>6.4</v>
      </c>
    </row>
    <row r="29" spans="1:19" x14ac:dyDescent="0.35">
      <c r="A29">
        <v>4</v>
      </c>
      <c r="B29" t="s">
        <v>15</v>
      </c>
      <c r="C29">
        <v>0.1048</v>
      </c>
      <c r="D29">
        <v>4</v>
      </c>
      <c r="E29" t="s">
        <v>14</v>
      </c>
      <c r="F29">
        <v>0.15429999999999999</v>
      </c>
      <c r="G29">
        <v>4</v>
      </c>
      <c r="H29" t="s">
        <v>26</v>
      </c>
      <c r="I29">
        <v>6.9500000000000006E-2</v>
      </c>
      <c r="J29">
        <v>4</v>
      </c>
      <c r="K29" t="s">
        <v>23</v>
      </c>
      <c r="L29">
        <v>0.11210000000000001</v>
      </c>
      <c r="M29">
        <v>4</v>
      </c>
      <c r="N29" t="s">
        <v>13</v>
      </c>
      <c r="O29">
        <v>9.1800000000000007E-2</v>
      </c>
      <c r="P29">
        <v>4</v>
      </c>
      <c r="R29" t="s">
        <v>15</v>
      </c>
      <c r="S29">
        <f>AVERAGE(VLOOKUP(R29,B26:D62,3,FALSE),VLOOKUP(R29,E26:G62,3,FALSE),VLOOKUP(R29,H26:J62,3,FALSE),VLOOKUP(R29,K26:M62,3,FALSE),VLOOKUP(R29,N26:P62,3,FALSE))</f>
        <v>7</v>
      </c>
    </row>
    <row r="30" spans="1:19" x14ac:dyDescent="0.35">
      <c r="A30">
        <v>5</v>
      </c>
      <c r="B30" t="s">
        <v>16</v>
      </c>
      <c r="C30">
        <v>8.14E-2</v>
      </c>
      <c r="D30">
        <v>5</v>
      </c>
      <c r="E30" t="s">
        <v>15</v>
      </c>
      <c r="F30">
        <v>0.13220000000000001</v>
      </c>
      <c r="G30">
        <v>5</v>
      </c>
      <c r="H30" t="s">
        <v>13</v>
      </c>
      <c r="I30">
        <v>6.8099999999999994E-2</v>
      </c>
      <c r="J30">
        <v>5</v>
      </c>
      <c r="K30" t="s">
        <v>21</v>
      </c>
      <c r="L30">
        <v>0.107</v>
      </c>
      <c r="M30">
        <v>5</v>
      </c>
      <c r="N30" t="s">
        <v>21</v>
      </c>
      <c r="O30">
        <v>8.5000000000000006E-2</v>
      </c>
      <c r="P30">
        <v>5</v>
      </c>
      <c r="R30" t="s">
        <v>16</v>
      </c>
      <c r="S30">
        <f>AVERAGE(VLOOKUP(R30,B26:D62,3,FALSE),VLOOKUP(R30,E26:G62,3,FALSE),VLOOKUP(R30,H26:J62,3,FALSE),VLOOKUP(R30,K26:M62,3,FALSE),VLOOKUP(R30,N26:P62,3,FALSE))</f>
        <v>6.4</v>
      </c>
    </row>
    <row r="31" spans="1:19" x14ac:dyDescent="0.35">
      <c r="A31">
        <v>6</v>
      </c>
      <c r="B31" t="s">
        <v>17</v>
      </c>
      <c r="C31">
        <v>5.8900000000000001E-2</v>
      </c>
      <c r="D31">
        <v>6</v>
      </c>
      <c r="E31" t="s">
        <v>16</v>
      </c>
      <c r="F31">
        <v>9.8000000000000004E-2</v>
      </c>
      <c r="G31">
        <v>6</v>
      </c>
      <c r="H31" t="s">
        <v>18</v>
      </c>
      <c r="I31">
        <v>5.8900000000000001E-2</v>
      </c>
      <c r="J31">
        <v>6</v>
      </c>
      <c r="K31" t="s">
        <v>18</v>
      </c>
      <c r="L31">
        <v>0.1038</v>
      </c>
      <c r="M31">
        <v>6</v>
      </c>
      <c r="N31" t="s">
        <v>23</v>
      </c>
      <c r="O31">
        <v>7.1900000000000006E-2</v>
      </c>
      <c r="P31">
        <v>6</v>
      </c>
      <c r="R31" t="s">
        <v>17</v>
      </c>
      <c r="S31">
        <f>AVERAGE(VLOOKUP(R31,B26:D62,3,FALSE),VLOOKUP(R31,E26:G62,3,FALSE),VLOOKUP(R31,H26:J62,3,FALSE),VLOOKUP(R31,K26:M62,3,FALSE),VLOOKUP(R31,N26:P62,3,FALSE))</f>
        <v>9.4</v>
      </c>
    </row>
    <row r="32" spans="1:19" x14ac:dyDescent="0.35">
      <c r="A32">
        <v>7</v>
      </c>
      <c r="B32" t="s">
        <v>18</v>
      </c>
      <c r="C32">
        <v>4.3799999999999999E-2</v>
      </c>
      <c r="D32">
        <v>7</v>
      </c>
      <c r="E32" t="s">
        <v>22</v>
      </c>
      <c r="F32">
        <v>1.3899999999999999E-2</v>
      </c>
      <c r="G32">
        <v>7</v>
      </c>
      <c r="H32" t="s">
        <v>15</v>
      </c>
      <c r="I32">
        <v>5.6800000000000003E-2</v>
      </c>
      <c r="J32">
        <v>7</v>
      </c>
      <c r="K32" t="s">
        <v>26</v>
      </c>
      <c r="L32">
        <v>4.6399999999999997E-2</v>
      </c>
      <c r="M32">
        <v>7</v>
      </c>
      <c r="N32" t="s">
        <v>15</v>
      </c>
      <c r="O32">
        <v>7.1199999999999999E-2</v>
      </c>
      <c r="P32">
        <v>7</v>
      </c>
      <c r="R32" t="s">
        <v>18</v>
      </c>
      <c r="S32">
        <f>AVERAGE(VLOOKUP(R32,B26:D62,3,FALSE),VLOOKUP(R32,E26:G62,3,FALSE),VLOOKUP(R32,H26:J62,3,FALSE),VLOOKUP(R32,K26:M62,3,FALSE),VLOOKUP(R32,N26:P62,3,FALSE))</f>
        <v>7.6</v>
      </c>
    </row>
    <row r="33" spans="1:19" x14ac:dyDescent="0.35">
      <c r="A33">
        <v>8</v>
      </c>
      <c r="B33" t="s">
        <v>19</v>
      </c>
      <c r="C33">
        <v>3.78E-2</v>
      </c>
      <c r="D33">
        <v>8</v>
      </c>
      <c r="E33" t="s">
        <v>12</v>
      </c>
      <c r="F33">
        <v>0</v>
      </c>
      <c r="G33">
        <v>8</v>
      </c>
      <c r="H33" t="s">
        <v>23</v>
      </c>
      <c r="I33">
        <v>5.4100000000000002E-2</v>
      </c>
      <c r="J33">
        <v>8</v>
      </c>
      <c r="K33" t="s">
        <v>12</v>
      </c>
      <c r="L33">
        <v>4.41E-2</v>
      </c>
      <c r="M33">
        <v>8</v>
      </c>
      <c r="N33" t="s">
        <v>16</v>
      </c>
      <c r="O33">
        <v>6.3799999999999996E-2</v>
      </c>
      <c r="P33">
        <v>8</v>
      </c>
      <c r="R33" t="s">
        <v>19</v>
      </c>
      <c r="S33">
        <f>AVERAGE(VLOOKUP(R33,B26:D62,3,FALSE),VLOOKUP(R33,E26:G62,3,FALSE),VLOOKUP(R33,H26:J62,3,FALSE),VLOOKUP(R33,K26:M62,3,FALSE),VLOOKUP(R33,N26:P62,3,FALSE))</f>
        <v>13.2</v>
      </c>
    </row>
    <row r="34" spans="1:19" x14ac:dyDescent="0.35">
      <c r="A34">
        <v>9</v>
      </c>
      <c r="B34" t="s">
        <v>20</v>
      </c>
      <c r="C34">
        <v>3.7499999999999999E-2</v>
      </c>
      <c r="D34">
        <v>9</v>
      </c>
      <c r="E34" t="s">
        <v>21</v>
      </c>
      <c r="F34">
        <v>0</v>
      </c>
      <c r="G34">
        <v>8</v>
      </c>
      <c r="H34" t="s">
        <v>14</v>
      </c>
      <c r="I34">
        <v>4.9599999999999998E-2</v>
      </c>
      <c r="J34">
        <v>9</v>
      </c>
      <c r="K34" t="s">
        <v>20</v>
      </c>
      <c r="L34">
        <v>4.19E-2</v>
      </c>
      <c r="M34">
        <v>9</v>
      </c>
      <c r="N34" t="s">
        <v>24</v>
      </c>
      <c r="O34">
        <v>5.0599999999999999E-2</v>
      </c>
      <c r="P34">
        <v>9</v>
      </c>
      <c r="R34" t="s">
        <v>20</v>
      </c>
      <c r="S34">
        <f>AVERAGE(VLOOKUP(R34,B26:D62,3,FALSE),VLOOKUP(R34,E26:G62,3,FALSE),VLOOKUP(R34,H26:J62,3,FALSE),VLOOKUP(R27,K26:M62,3,FALSE),VLOOKUP(R34,N26:P62,3,FALSE))</f>
        <v>8.4</v>
      </c>
    </row>
    <row r="35" spans="1:19" x14ac:dyDescent="0.35">
      <c r="A35">
        <v>10</v>
      </c>
      <c r="B35" t="s">
        <v>21</v>
      </c>
      <c r="C35">
        <v>3.4799999999999998E-2</v>
      </c>
      <c r="D35">
        <v>10</v>
      </c>
      <c r="E35" t="s">
        <v>17</v>
      </c>
      <c r="F35">
        <v>0</v>
      </c>
      <c r="G35">
        <v>8</v>
      </c>
      <c r="H35" t="s">
        <v>16</v>
      </c>
      <c r="I35">
        <v>4.8599999999999997E-2</v>
      </c>
      <c r="J35">
        <v>10</v>
      </c>
      <c r="K35" t="s">
        <v>17</v>
      </c>
      <c r="L35">
        <v>3.39E-2</v>
      </c>
      <c r="M35">
        <v>10</v>
      </c>
      <c r="N35" t="s">
        <v>17</v>
      </c>
      <c r="O35">
        <v>4.9599999999999998E-2</v>
      </c>
      <c r="P35">
        <v>10</v>
      </c>
      <c r="R35" t="s">
        <v>21</v>
      </c>
      <c r="S35">
        <f>AVERAGE(VLOOKUP(R35,B26:D62,3,FALSE),VLOOKUP(R35,E26:G62,3,FALSE),VLOOKUP(R35,H26:J62,3,FALSE),VLOOKUP(R35,K26:M62,3,FALSE),VLOOKUP(R35,N26:P62,3,FALSE))</f>
        <v>5.8</v>
      </c>
    </row>
    <row r="36" spans="1:19" x14ac:dyDescent="0.35">
      <c r="A36">
        <v>11</v>
      </c>
      <c r="B36" t="s">
        <v>22</v>
      </c>
      <c r="C36">
        <v>2.9000000000000001E-2</v>
      </c>
      <c r="D36">
        <v>11</v>
      </c>
      <c r="E36" t="s">
        <v>28</v>
      </c>
      <c r="F36">
        <v>0</v>
      </c>
      <c r="G36">
        <v>8</v>
      </c>
      <c r="H36" t="s">
        <v>20</v>
      </c>
      <c r="I36">
        <v>4.3900000000000002E-2</v>
      </c>
      <c r="J36">
        <v>11</v>
      </c>
      <c r="K36" t="s">
        <v>25</v>
      </c>
      <c r="L36">
        <v>2.4500000000000001E-2</v>
      </c>
      <c r="M36">
        <v>11</v>
      </c>
      <c r="N36" t="s">
        <v>18</v>
      </c>
      <c r="O36">
        <v>3.7699999999999997E-2</v>
      </c>
      <c r="P36">
        <v>11</v>
      </c>
      <c r="R36" t="s">
        <v>22</v>
      </c>
      <c r="S36">
        <f>AVERAGE(VLOOKUP(R36,B26:D62,3,FALSE),VLOOKUP(R36,E26:G62,3,FALSE),VLOOKUP(R36,H26:J62,3,FALSE),VLOOKUP(R36,K26:M62,3,FALSE),VLOOKUP(R36,N26:P62,3,FALSE))</f>
        <v>4.4000000000000004</v>
      </c>
    </row>
    <row r="37" spans="1:19" x14ac:dyDescent="0.35">
      <c r="A37">
        <v>12</v>
      </c>
      <c r="B37" t="s">
        <v>23</v>
      </c>
      <c r="C37">
        <v>2.0899999999999998E-2</v>
      </c>
      <c r="D37">
        <v>12</v>
      </c>
      <c r="E37" t="s">
        <v>24</v>
      </c>
      <c r="F37">
        <v>0</v>
      </c>
      <c r="G37">
        <v>8</v>
      </c>
      <c r="H37" t="s">
        <v>24</v>
      </c>
      <c r="I37">
        <v>3.7199999999999997E-2</v>
      </c>
      <c r="J37">
        <v>12</v>
      </c>
      <c r="K37" t="s">
        <v>15</v>
      </c>
      <c r="L37">
        <v>2.2100000000000002E-2</v>
      </c>
      <c r="M37">
        <v>12</v>
      </c>
      <c r="N37" t="s">
        <v>20</v>
      </c>
      <c r="O37">
        <v>3.32E-2</v>
      </c>
      <c r="P37">
        <v>12</v>
      </c>
      <c r="R37" t="s">
        <v>23</v>
      </c>
      <c r="S37">
        <f>AVERAGE(VLOOKUP(R37,B26:D62,3,FALSE),VLOOKUP(R37,E26:G62,3,FALSE),VLOOKUP(R37,H26:J62,3,FALSE),VLOOKUP(R37,K26:M62,3,FALSE),VLOOKUP(R37,N26:P62,3,FALSE))</f>
        <v>6.4</v>
      </c>
    </row>
    <row r="38" spans="1:19" x14ac:dyDescent="0.35">
      <c r="A38">
        <v>13</v>
      </c>
      <c r="B38" t="s">
        <v>24</v>
      </c>
      <c r="C38">
        <v>1.8700000000000001E-2</v>
      </c>
      <c r="D38">
        <v>13</v>
      </c>
      <c r="E38" t="s">
        <v>29</v>
      </c>
      <c r="F38">
        <v>0</v>
      </c>
      <c r="G38">
        <v>8</v>
      </c>
      <c r="H38" t="s">
        <v>17</v>
      </c>
      <c r="I38">
        <v>2.9100000000000001E-2</v>
      </c>
      <c r="J38">
        <v>13</v>
      </c>
      <c r="K38" t="s">
        <v>14</v>
      </c>
      <c r="L38">
        <v>1.6799999999999999E-2</v>
      </c>
      <c r="M38">
        <v>13</v>
      </c>
      <c r="N38" t="s">
        <v>28</v>
      </c>
      <c r="O38">
        <v>1.8599999999999998E-2</v>
      </c>
      <c r="P38">
        <v>13</v>
      </c>
      <c r="R38" t="s">
        <v>24</v>
      </c>
      <c r="S38">
        <f>AVERAGE(VLOOKUP(R38,B26:D62,3,FALSE),VLOOKUP(R38,E26:G62,3,FALSE),VLOOKUP(R38,H26:J62,3,FALSE),VLOOKUP(R38,K26:M62,3,FALSE),VLOOKUP(R38,N26:P62,3,FALSE))</f>
        <v>11.6</v>
      </c>
    </row>
    <row r="39" spans="1:19" x14ac:dyDescent="0.35">
      <c r="A39">
        <v>14</v>
      </c>
      <c r="B39" t="s">
        <v>25</v>
      </c>
      <c r="C39">
        <v>1.6899999999999998E-2</v>
      </c>
      <c r="D39">
        <v>14</v>
      </c>
      <c r="E39" t="s">
        <v>19</v>
      </c>
      <c r="F39">
        <v>0</v>
      </c>
      <c r="G39">
        <v>8</v>
      </c>
      <c r="H39" t="s">
        <v>25</v>
      </c>
      <c r="I39">
        <v>2.1600000000000001E-2</v>
      </c>
      <c r="J39">
        <v>14</v>
      </c>
      <c r="K39" t="s">
        <v>28</v>
      </c>
      <c r="L39">
        <v>9.7999999999999997E-3</v>
      </c>
      <c r="M39">
        <v>14</v>
      </c>
      <c r="N39" t="s">
        <v>25</v>
      </c>
      <c r="O39">
        <v>1.43E-2</v>
      </c>
      <c r="P39">
        <v>14</v>
      </c>
      <c r="R39" t="s">
        <v>25</v>
      </c>
      <c r="S39">
        <f>AVERAGE(VLOOKUP(R39,B26:D62,3,FALSE),VLOOKUP(R39,E26:G62,3,FALSE),VLOOKUP(R39,H26:J62,3,FALSE),VLOOKUP(R39,K26:M62,3,FALSE),VLOOKUP(R39,N26:P62,3,FALSE))</f>
        <v>12.2</v>
      </c>
    </row>
    <row r="40" spans="1:19" x14ac:dyDescent="0.35">
      <c r="A40">
        <v>15</v>
      </c>
      <c r="B40" t="s">
        <v>26</v>
      </c>
      <c r="C40">
        <v>1.5100000000000001E-2</v>
      </c>
      <c r="D40">
        <v>15</v>
      </c>
      <c r="E40" t="s">
        <v>20</v>
      </c>
      <c r="F40">
        <v>0</v>
      </c>
      <c r="G40">
        <v>8</v>
      </c>
      <c r="H40" t="s">
        <v>27</v>
      </c>
      <c r="I40">
        <v>2.1600000000000001E-2</v>
      </c>
      <c r="J40">
        <v>15</v>
      </c>
      <c r="K40" t="s">
        <v>27</v>
      </c>
      <c r="L40">
        <v>8.3000000000000001E-3</v>
      </c>
      <c r="M40">
        <v>15</v>
      </c>
      <c r="N40" t="s">
        <v>29</v>
      </c>
      <c r="O40">
        <v>1.1599999999999999E-2</v>
      </c>
      <c r="P40">
        <v>15</v>
      </c>
      <c r="R40" t="s">
        <v>26</v>
      </c>
      <c r="S40">
        <f>AVERAGE(VLOOKUP(R40,B26:D62,3,FALSE),VLOOKUP(R40,E26:G62,3,FALSE),VLOOKUP(R40,H26:J62,3,FALSE),VLOOKUP(R40,K26:M62,3,FALSE),VLOOKUP(R40,N26:P62,3,FALSE))</f>
        <v>9</v>
      </c>
    </row>
    <row r="41" spans="1:19" x14ac:dyDescent="0.35">
      <c r="A41">
        <v>16</v>
      </c>
      <c r="B41" t="s">
        <v>27</v>
      </c>
      <c r="C41">
        <v>1.4500000000000001E-2</v>
      </c>
      <c r="D41">
        <v>16</v>
      </c>
      <c r="E41" t="s">
        <v>18</v>
      </c>
      <c r="F41">
        <v>0</v>
      </c>
      <c r="G41">
        <v>8</v>
      </c>
      <c r="H41" t="s">
        <v>19</v>
      </c>
      <c r="I41">
        <v>1.47E-2</v>
      </c>
      <c r="J41">
        <v>16</v>
      </c>
      <c r="K41" t="s">
        <v>24</v>
      </c>
      <c r="L41">
        <v>8.0000000000000002E-3</v>
      </c>
      <c r="M41">
        <v>16</v>
      </c>
      <c r="N41" t="s">
        <v>26</v>
      </c>
      <c r="O41">
        <v>1.12E-2</v>
      </c>
      <c r="P41">
        <v>16</v>
      </c>
      <c r="R41" t="s">
        <v>27</v>
      </c>
      <c r="S41">
        <f>AVERAGE(VLOOKUP(R41,B26:D62,3,FALSE),VLOOKUP(R41,E26:G62,3,FALSE),VLOOKUP(R41,H26:J62,3,FALSE),VLOOKUP(R41,K26:M62,3,FALSE),VLOOKUP(R41,N26:P62,3,FALSE))</f>
        <v>14.4</v>
      </c>
    </row>
    <row r="42" spans="1:19" x14ac:dyDescent="0.35">
      <c r="A42">
        <v>17</v>
      </c>
      <c r="B42" t="s">
        <v>28</v>
      </c>
      <c r="C42">
        <v>1.14E-2</v>
      </c>
      <c r="D42">
        <v>17</v>
      </c>
      <c r="E42" t="s">
        <v>27</v>
      </c>
      <c r="F42">
        <v>0</v>
      </c>
      <c r="G42">
        <v>8</v>
      </c>
      <c r="H42" t="s">
        <v>28</v>
      </c>
      <c r="I42">
        <v>8.3000000000000001E-3</v>
      </c>
      <c r="J42">
        <v>17</v>
      </c>
      <c r="K42" t="s">
        <v>29</v>
      </c>
      <c r="L42">
        <v>0</v>
      </c>
      <c r="M42">
        <v>17</v>
      </c>
      <c r="N42" t="s">
        <v>19</v>
      </c>
      <c r="O42">
        <v>5.7999999999999996E-3</v>
      </c>
      <c r="P42">
        <v>17</v>
      </c>
      <c r="R42" t="s">
        <v>28</v>
      </c>
      <c r="S42">
        <f>AVERAGE(VLOOKUP(R42,B26:D62,3,FALSE),VLOOKUP(R42,E26:G62,3,FALSE),VLOOKUP(R42,H26:J62,3,FALSE),VLOOKUP(R42,K26:M62,3,FALSE),VLOOKUP(R42,N26:P62,3,FALSE))</f>
        <v>13.8</v>
      </c>
    </row>
    <row r="43" spans="1:19" x14ac:dyDescent="0.35">
      <c r="A43">
        <v>18</v>
      </c>
      <c r="B43" t="s">
        <v>29</v>
      </c>
      <c r="C43">
        <v>6.7000000000000002E-3</v>
      </c>
      <c r="D43">
        <v>18</v>
      </c>
      <c r="E43" t="s">
        <v>25</v>
      </c>
      <c r="F43">
        <v>0</v>
      </c>
      <c r="G43">
        <v>8</v>
      </c>
      <c r="H43" t="s">
        <v>29</v>
      </c>
      <c r="I43">
        <v>0</v>
      </c>
      <c r="J43">
        <v>18</v>
      </c>
      <c r="K43" t="s">
        <v>19</v>
      </c>
      <c r="L43">
        <v>0</v>
      </c>
      <c r="M43">
        <v>17</v>
      </c>
      <c r="N43" t="s">
        <v>27</v>
      </c>
      <c r="O43">
        <v>4.8999999999999998E-3</v>
      </c>
      <c r="P43">
        <v>18</v>
      </c>
      <c r="R43" t="s">
        <v>29</v>
      </c>
      <c r="S43">
        <f>AVERAGE(VLOOKUP(R43,B26:D62,3,FALSE),VLOOKUP(R43,E26:G62,3,FALSE),VLOOKUP(R43,H26:J62,3,FALSE),VLOOKUP(R43,K26:M62,3,FALSE),VLOOKUP(R43,N26:P62,3,FALSE))</f>
        <v>15.2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sqref="A1:I1048576"/>
    </sheetView>
  </sheetViews>
  <sheetFormatPr defaultRowHeight="14.5" x14ac:dyDescent="0.35"/>
  <cols>
    <col min="2" max="2" width="20" customWidth="1"/>
    <col min="5" max="5" width="18.90625" customWidth="1"/>
    <col min="8" max="8" width="18.6328125" customWidth="1"/>
  </cols>
  <sheetData>
    <row r="1" spans="1:9" x14ac:dyDescent="0.35">
      <c r="A1" s="3"/>
      <c r="B1" s="5" t="s">
        <v>39</v>
      </c>
      <c r="C1" s="5"/>
      <c r="D1" s="3"/>
      <c r="E1" s="5" t="s">
        <v>40</v>
      </c>
      <c r="F1" s="5"/>
      <c r="G1" s="3"/>
      <c r="H1" s="5" t="s">
        <v>41</v>
      </c>
      <c r="I1" s="5"/>
    </row>
    <row r="2" spans="1:9" x14ac:dyDescent="0.35">
      <c r="A2" s="3" t="s">
        <v>66</v>
      </c>
      <c r="B2" s="3" t="s">
        <v>62</v>
      </c>
      <c r="C2" s="3" t="s">
        <v>64</v>
      </c>
      <c r="D2" s="3"/>
      <c r="E2" s="3" t="s">
        <v>62</v>
      </c>
      <c r="F2" s="3" t="s">
        <v>64</v>
      </c>
      <c r="G2" s="3"/>
      <c r="H2" s="3" t="s">
        <v>62</v>
      </c>
      <c r="I2" s="3" t="s">
        <v>64</v>
      </c>
    </row>
    <row r="3" spans="1:9" x14ac:dyDescent="0.35">
      <c r="A3">
        <v>1</v>
      </c>
      <c r="B3" t="s">
        <v>22</v>
      </c>
      <c r="C3">
        <v>2.2000000000000002</v>
      </c>
      <c r="E3" s="3" t="s">
        <v>44</v>
      </c>
      <c r="F3">
        <v>3.2</v>
      </c>
      <c r="H3" s="3" t="s">
        <v>13</v>
      </c>
      <c r="I3">
        <v>2.8</v>
      </c>
    </row>
    <row r="4" spans="1:9" x14ac:dyDescent="0.35">
      <c r="A4">
        <v>2</v>
      </c>
      <c r="B4" t="s">
        <v>12</v>
      </c>
      <c r="C4">
        <v>5.6</v>
      </c>
      <c r="E4" s="3" t="s">
        <v>58</v>
      </c>
      <c r="F4">
        <v>4.2</v>
      </c>
      <c r="H4" s="3" t="s">
        <v>12</v>
      </c>
      <c r="I4">
        <v>4.4000000000000004</v>
      </c>
    </row>
    <row r="5" spans="1:9" x14ac:dyDescent="0.35">
      <c r="A5">
        <v>3</v>
      </c>
      <c r="B5" s="3" t="s">
        <v>54</v>
      </c>
      <c r="C5">
        <v>5.6</v>
      </c>
      <c r="E5" s="3" t="s">
        <v>42</v>
      </c>
      <c r="F5">
        <v>4.4000000000000004</v>
      </c>
      <c r="H5" s="3" t="s">
        <v>22</v>
      </c>
      <c r="I5">
        <v>4.4000000000000004</v>
      </c>
    </row>
    <row r="6" spans="1:9" x14ac:dyDescent="0.35">
      <c r="A6">
        <v>4</v>
      </c>
      <c r="B6" s="4" t="s">
        <v>23</v>
      </c>
      <c r="C6">
        <v>5.8</v>
      </c>
      <c r="E6" s="3" t="s">
        <v>57</v>
      </c>
      <c r="F6">
        <v>5.2</v>
      </c>
      <c r="H6" s="3" t="s">
        <v>21</v>
      </c>
      <c r="I6">
        <v>5.8</v>
      </c>
    </row>
    <row r="7" spans="1:9" x14ac:dyDescent="0.35">
      <c r="A7">
        <v>5</v>
      </c>
      <c r="B7" s="4" t="s">
        <v>16</v>
      </c>
      <c r="C7">
        <v>8.1999999999999993</v>
      </c>
      <c r="E7" s="3" t="s">
        <v>48</v>
      </c>
      <c r="F7">
        <v>6</v>
      </c>
      <c r="H7" s="3" t="s">
        <v>14</v>
      </c>
      <c r="I7">
        <v>6.4</v>
      </c>
    </row>
    <row r="8" spans="1:9" x14ac:dyDescent="0.35">
      <c r="A8">
        <v>6</v>
      </c>
      <c r="B8" s="3" t="s">
        <v>42</v>
      </c>
      <c r="C8">
        <v>9.1999999999999993</v>
      </c>
      <c r="E8" s="3" t="s">
        <v>54</v>
      </c>
      <c r="F8">
        <v>6.2</v>
      </c>
      <c r="H8" s="3" t="s">
        <v>16</v>
      </c>
      <c r="I8">
        <v>6.4</v>
      </c>
    </row>
    <row r="9" spans="1:9" x14ac:dyDescent="0.35">
      <c r="A9">
        <v>7</v>
      </c>
      <c r="B9" t="s">
        <v>18</v>
      </c>
      <c r="C9">
        <v>9.1999999999999993</v>
      </c>
      <c r="E9" s="3" t="s">
        <v>53</v>
      </c>
      <c r="F9">
        <v>6.6</v>
      </c>
      <c r="H9" s="3" t="s">
        <v>23</v>
      </c>
      <c r="I9">
        <v>6.4</v>
      </c>
    </row>
    <row r="10" spans="1:9" x14ac:dyDescent="0.35">
      <c r="A10">
        <v>8</v>
      </c>
      <c r="B10" t="s">
        <v>13</v>
      </c>
      <c r="C10">
        <v>9.8000000000000007</v>
      </c>
      <c r="E10" s="3" t="s">
        <v>56</v>
      </c>
      <c r="F10">
        <v>10</v>
      </c>
      <c r="H10" t="s">
        <v>15</v>
      </c>
      <c r="I10">
        <v>7</v>
      </c>
    </row>
    <row r="11" spans="1:9" x14ac:dyDescent="0.35">
      <c r="A11">
        <v>9</v>
      </c>
      <c r="B11" s="3" t="s">
        <v>44</v>
      </c>
      <c r="C11">
        <v>11.2</v>
      </c>
      <c r="E11" s="3" t="s">
        <v>49</v>
      </c>
      <c r="F11">
        <v>10.199999999999999</v>
      </c>
      <c r="H11" t="s">
        <v>18</v>
      </c>
      <c r="I11">
        <v>7.6</v>
      </c>
    </row>
    <row r="12" spans="1:9" x14ac:dyDescent="0.35">
      <c r="A12">
        <v>10</v>
      </c>
      <c r="B12" t="s">
        <v>21</v>
      </c>
      <c r="C12">
        <v>11.2</v>
      </c>
      <c r="E12" s="3" t="s">
        <v>55</v>
      </c>
      <c r="F12">
        <v>10.4</v>
      </c>
      <c r="H12" t="s">
        <v>20</v>
      </c>
      <c r="I12">
        <v>8.4</v>
      </c>
    </row>
    <row r="13" spans="1:9" x14ac:dyDescent="0.35">
      <c r="A13">
        <v>11</v>
      </c>
      <c r="B13" s="3" t="s">
        <v>45</v>
      </c>
      <c r="C13">
        <v>11.8</v>
      </c>
      <c r="E13" s="3" t="s">
        <v>45</v>
      </c>
      <c r="F13">
        <v>10.4</v>
      </c>
      <c r="H13" t="s">
        <v>26</v>
      </c>
      <c r="I13">
        <v>9</v>
      </c>
    </row>
    <row r="14" spans="1:9" x14ac:dyDescent="0.35">
      <c r="A14">
        <v>12</v>
      </c>
      <c r="B14" s="4" t="s">
        <v>26</v>
      </c>
      <c r="C14">
        <v>12.2</v>
      </c>
      <c r="E14" s="3" t="s">
        <v>47</v>
      </c>
      <c r="F14">
        <v>10.4</v>
      </c>
      <c r="H14" t="s">
        <v>17</v>
      </c>
      <c r="I14">
        <v>9.4</v>
      </c>
    </row>
    <row r="15" spans="1:9" x14ac:dyDescent="0.35">
      <c r="A15">
        <v>13</v>
      </c>
      <c r="B15" t="s">
        <v>14</v>
      </c>
      <c r="C15">
        <v>12.6</v>
      </c>
      <c r="E15" s="3" t="s">
        <v>46</v>
      </c>
      <c r="F15">
        <v>10.6</v>
      </c>
      <c r="H15" t="s">
        <v>24</v>
      </c>
      <c r="I15">
        <v>11.6</v>
      </c>
    </row>
    <row r="16" spans="1:9" x14ac:dyDescent="0.35">
      <c r="A16">
        <v>14</v>
      </c>
      <c r="B16" s="3" t="s">
        <v>58</v>
      </c>
      <c r="C16">
        <v>12.6</v>
      </c>
      <c r="E16" s="3" t="s">
        <v>43</v>
      </c>
      <c r="F16">
        <v>11.2</v>
      </c>
      <c r="H16" t="s">
        <v>25</v>
      </c>
      <c r="I16">
        <v>12.2</v>
      </c>
    </row>
    <row r="17" spans="1:9" x14ac:dyDescent="0.35">
      <c r="A17">
        <v>15</v>
      </c>
      <c r="B17" s="4" t="s">
        <v>17</v>
      </c>
      <c r="C17">
        <v>14.2</v>
      </c>
      <c r="E17" s="3" t="s">
        <v>51</v>
      </c>
      <c r="F17">
        <v>12.8</v>
      </c>
      <c r="H17" t="s">
        <v>19</v>
      </c>
      <c r="I17">
        <v>13.2</v>
      </c>
    </row>
    <row r="18" spans="1:9" x14ac:dyDescent="0.35">
      <c r="A18">
        <v>16</v>
      </c>
      <c r="B18" t="s">
        <v>15</v>
      </c>
      <c r="C18">
        <v>14.2</v>
      </c>
      <c r="E18" s="3" t="s">
        <v>60</v>
      </c>
      <c r="F18">
        <v>14</v>
      </c>
      <c r="H18" t="s">
        <v>28</v>
      </c>
      <c r="I18">
        <v>13.8</v>
      </c>
    </row>
    <row r="19" spans="1:9" x14ac:dyDescent="0.35">
      <c r="A19">
        <v>17</v>
      </c>
      <c r="B19" s="3" t="s">
        <v>53</v>
      </c>
      <c r="C19">
        <v>14.8</v>
      </c>
      <c r="E19" t="s">
        <v>59</v>
      </c>
      <c r="F19">
        <v>17.2</v>
      </c>
      <c r="H19" t="s">
        <v>27</v>
      </c>
      <c r="I19">
        <v>14.4</v>
      </c>
    </row>
    <row r="20" spans="1:9" x14ac:dyDescent="0.35">
      <c r="A20">
        <v>18</v>
      </c>
      <c r="B20" s="3" t="s">
        <v>56</v>
      </c>
      <c r="C20">
        <v>14.8</v>
      </c>
      <c r="E20" t="s">
        <v>52</v>
      </c>
      <c r="F20">
        <v>17.2</v>
      </c>
      <c r="H20" t="s">
        <v>29</v>
      </c>
      <c r="I20">
        <v>15.2</v>
      </c>
    </row>
    <row r="21" spans="1:9" x14ac:dyDescent="0.35">
      <c r="A21">
        <v>19</v>
      </c>
      <c r="B21" s="3" t="s">
        <v>43</v>
      </c>
      <c r="C21">
        <v>15.6</v>
      </c>
      <c r="E21" t="s">
        <v>50</v>
      </c>
      <c r="F21">
        <v>17.399999999999999</v>
      </c>
    </row>
    <row r="22" spans="1:9" x14ac:dyDescent="0.35">
      <c r="A22">
        <v>20</v>
      </c>
      <c r="B22" t="s">
        <v>27</v>
      </c>
      <c r="C22">
        <v>16</v>
      </c>
    </row>
    <row r="23" spans="1:9" x14ac:dyDescent="0.35">
      <c r="A23">
        <v>21</v>
      </c>
      <c r="B23" s="3" t="s">
        <v>48</v>
      </c>
      <c r="C23">
        <v>16.399999999999999</v>
      </c>
    </row>
    <row r="24" spans="1:9" x14ac:dyDescent="0.35">
      <c r="A24">
        <v>22</v>
      </c>
      <c r="B24" t="s">
        <v>51</v>
      </c>
      <c r="C24">
        <v>16.399999999999999</v>
      </c>
    </row>
    <row r="25" spans="1:9" x14ac:dyDescent="0.35">
      <c r="A25">
        <v>23</v>
      </c>
      <c r="B25" s="3" t="s">
        <v>47</v>
      </c>
      <c r="C25">
        <v>16.600000000000001</v>
      </c>
    </row>
    <row r="26" spans="1:9" x14ac:dyDescent="0.35">
      <c r="A26">
        <v>24</v>
      </c>
      <c r="B26" t="s">
        <v>29</v>
      </c>
      <c r="C26">
        <v>16.8</v>
      </c>
    </row>
    <row r="27" spans="1:9" x14ac:dyDescent="0.35">
      <c r="A27">
        <v>25</v>
      </c>
      <c r="B27" s="3" t="s">
        <v>55</v>
      </c>
      <c r="C27">
        <v>17.399999999999999</v>
      </c>
    </row>
    <row r="28" spans="1:9" x14ac:dyDescent="0.35">
      <c r="A28">
        <v>26</v>
      </c>
      <c r="B28" s="3" t="s">
        <v>49</v>
      </c>
      <c r="C28">
        <v>17.600000000000001</v>
      </c>
    </row>
    <row r="29" spans="1:9" x14ac:dyDescent="0.35">
      <c r="A29">
        <v>27</v>
      </c>
      <c r="B29" t="s">
        <v>25</v>
      </c>
      <c r="C29">
        <v>17.600000000000001</v>
      </c>
    </row>
    <row r="30" spans="1:9" x14ac:dyDescent="0.35">
      <c r="A30">
        <v>28</v>
      </c>
      <c r="B30" s="3" t="s">
        <v>60</v>
      </c>
      <c r="C30">
        <v>17.8</v>
      </c>
    </row>
    <row r="31" spans="1:9" x14ac:dyDescent="0.35">
      <c r="A31">
        <v>29</v>
      </c>
      <c r="B31" s="3" t="s">
        <v>57</v>
      </c>
      <c r="C31">
        <v>18.600000000000001</v>
      </c>
    </row>
    <row r="32" spans="1:9" x14ac:dyDescent="0.35">
      <c r="A32">
        <v>30</v>
      </c>
      <c r="B32" s="4" t="s">
        <v>19</v>
      </c>
      <c r="C32">
        <v>18.8</v>
      </c>
    </row>
    <row r="33" spans="1:3" x14ac:dyDescent="0.35">
      <c r="A33">
        <v>31</v>
      </c>
      <c r="B33" s="4" t="s">
        <v>20</v>
      </c>
      <c r="C33">
        <v>19</v>
      </c>
    </row>
    <row r="34" spans="1:3" x14ac:dyDescent="0.35">
      <c r="A34">
        <v>32</v>
      </c>
      <c r="B34" s="3" t="s">
        <v>46</v>
      </c>
      <c r="C34">
        <v>20</v>
      </c>
    </row>
    <row r="35" spans="1:3" x14ac:dyDescent="0.35">
      <c r="A35">
        <v>33</v>
      </c>
      <c r="B35" t="s">
        <v>24</v>
      </c>
      <c r="C35">
        <v>20.8</v>
      </c>
    </row>
    <row r="36" spans="1:3" x14ac:dyDescent="0.35">
      <c r="A36">
        <v>34</v>
      </c>
      <c r="B36" t="s">
        <v>28</v>
      </c>
      <c r="C36">
        <v>21.4</v>
      </c>
    </row>
    <row r="37" spans="1:3" x14ac:dyDescent="0.35">
      <c r="A37">
        <v>35</v>
      </c>
      <c r="B37" s="3" t="s">
        <v>50</v>
      </c>
      <c r="C37">
        <v>21.4</v>
      </c>
    </row>
    <row r="38" spans="1:3" x14ac:dyDescent="0.35">
      <c r="A38">
        <v>36</v>
      </c>
      <c r="B38" s="3" t="s">
        <v>52</v>
      </c>
      <c r="C38">
        <v>21.4</v>
      </c>
    </row>
    <row r="39" spans="1:3" x14ac:dyDescent="0.35">
      <c r="A39">
        <v>37</v>
      </c>
      <c r="B39" s="3" t="s">
        <v>59</v>
      </c>
      <c r="C39">
        <v>21.4</v>
      </c>
    </row>
  </sheetData>
  <mergeCells count="3">
    <mergeCell ref="B1:C1"/>
    <mergeCell ref="E1:F1"/>
    <mergeCell ref="H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New</vt:lpstr>
      <vt:lpstr>OLd</vt:lpstr>
      <vt:lpstr>Feature 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Malvika Sudhakar</dc:creator>
  <cp:lastModifiedBy>Malvika Sudhakar</cp:lastModifiedBy>
  <dcterms:created xsi:type="dcterms:W3CDTF">2019-03-14T05:15:29Z</dcterms:created>
  <dcterms:modified xsi:type="dcterms:W3CDTF">2019-05-24T11:23:40Z</dcterms:modified>
</cp:coreProperties>
</file>