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_backed\3rd Year\DS\"/>
    </mc:Choice>
  </mc:AlternateContent>
  <bookViews>
    <workbookView xWindow="0" yWindow="0" windowWidth="19200" windowHeight="7310" firstSheet="1" activeTab="6"/>
  </bookViews>
  <sheets>
    <sheet name="OBJECTIVE-1" sheetId="5" r:id="rId1"/>
    <sheet name="OBJECTIVE-2" sheetId="9" r:id="rId2"/>
    <sheet name="OBJECTIVE-3" sheetId="8" r:id="rId3"/>
    <sheet name="OBJECTIVE-4" sheetId="12" r:id="rId4"/>
    <sheet name="OBJECTIVE-5" sheetId="15" r:id="rId5"/>
    <sheet name="Dataset" sheetId="1" r:id="rId6"/>
    <sheet name="Dashboard" sheetId="6" r:id="rId7"/>
  </sheets>
  <definedNames>
    <definedName name="_xlcn.WorksheetConnection_projectdataset.xlsxTable1" hidden="1">Table1[]</definedName>
    <definedName name="Afghanistan">Dataset!$A$3:$A$188</definedName>
    <definedName name="_xlnm.Print_Area" localSheetId="6">Dashboard!$A$1:$R$35</definedName>
    <definedName name="Slicer_WHO_Region1">#N/A</definedName>
  </definedNames>
  <calcPr calcId="152511"/>
  <pivotCaches>
    <pivotCache cacheId="0" r:id="rId8"/>
    <pivotCache cacheId="1" r:id="rId9"/>
    <pivotCache cacheId="2" r:id="rId10"/>
    <pivotCache cacheId="198" r:id="rId11"/>
    <pivotCache cacheId="201" r:id="rId12"/>
    <pivotCache cacheId="204"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ec847235-365f-4a13-a5b9-ad184fbc5d4a" name="Table1" connection="WorksheetConnection_project dataset.xlsx!Table1"/>
        </x15:modelTables>
      </x15:dataModel>
    </ext>
  </extLst>
</workbook>
</file>

<file path=xl/calcChain.xml><?xml version="1.0" encoding="utf-8"?>
<calcChain xmlns="http://schemas.openxmlformats.org/spreadsheetml/2006/main">
  <c r="O7" i="6" l="1"/>
  <c r="M7" i="6"/>
  <c r="K7" i="6"/>
  <c r="F7" i="6"/>
  <c r="D7" i="6"/>
  <c r="B7" i="6"/>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ject dataset.xlsx!Table1" type="102" refreshedVersion="5" minRefreshableVersion="5">
    <extLst>
      <ext xmlns:x15="http://schemas.microsoft.com/office/spreadsheetml/2010/11/main" uri="{DE250136-89BD-433C-8126-D09CA5730AF9}">
        <x15:connection id="Table1-ec847235-365f-4a13-a5b9-ad184fbc5d4a" autoDelete="1">
          <x15:rangePr sourceName="_xlcn.WorksheetConnection_projectdataset.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WHO Region].&amp;[Eastern Mediterranean]}"/>
  </metadataStrings>
  <mdxMetadata count="1">
    <mdx n="0" f="s">
      <ms ns="1" c="0"/>
    </mdx>
  </mdxMetadata>
  <valueMetadata count="1">
    <bk>
      <rc t="1" v="0"/>
    </bk>
  </valueMetadata>
</metadata>
</file>

<file path=xl/sharedStrings.xml><?xml version="1.0" encoding="utf-8"?>
<sst xmlns="http://schemas.openxmlformats.org/spreadsheetml/2006/main" count="505" uniqueCount="225">
  <si>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</si>
  <si>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</si>
  <si>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</si>
  <si>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</si>
  <si>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</si>
  <si>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</si>
  <si>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</si>
  <si>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</si>
  <si>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</si>
  <si>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</si>
  <si>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</si>
  <si>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</si>
  <si>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</si>
  <si>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</si>
  <si>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</si>
  <si>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</si>
  <si>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</si>
  <si>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</si>
  <si>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</si>
  <si>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</si>
  <si>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</si>
  <si>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</si>
  <si>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</si>
  <si>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</si>
  <si>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</si>
  <si>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</si>
  <si>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</si>
  <si>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</si>
  <si>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</si>
  <si>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</si>
  <si>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</si>
  <si>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</si>
  <si>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</si>
  <si>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</si>
  <si>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</si>
  <si>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</si>
  <si>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</si>
  <si>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</si>
  <si>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</si>
  <si>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</si>
  <si>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</si>
  <si>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</si>
  <si>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</si>
  <si>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</si>
  <si>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</si>
  <si>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</si>
  <si>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</si>
  <si>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</si>
  <si>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</si>
  <si>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</si>
  <si>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</si>
  <si>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</si>
  <si>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</si>
  <si>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</si>
  <si>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inf</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</si>
  <si>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</si>
  <si>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</si>
  <si>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</si>
  <si>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</si>
  <si>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</si>
  <si>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</si>
  <si>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</si>
  <si>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</si>
  <si>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</si>
  <si>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</si>
  <si>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</si>
  <si>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</si>
  <si>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</si>
  <si>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</si>
  <si>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</si>
  <si>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</si>
  <si>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</si>
  <si>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</si>
  <si>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</si>
  <si>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</si>
  <si>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</si>
  <si>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</si>
  <si>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</si>
  <si>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</si>
  <si>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</si>
  <si>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</si>
  <si>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</si>
  <si>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</si>
  <si>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</si>
  <si>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</si>
  <si>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</si>
  <si>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</si>
  <si>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</si>
  <si>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</si>
  <si>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</si>
  <si>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</si>
  <si>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</si>
  <si>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</si>
  <si>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</si>
  <si>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</si>
  <si>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</si>
  <si>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</si>
  <si>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</si>
  <si>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</si>
  <si>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</si>
  <si>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</si>
  <si>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</si>
  <si>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</si>
  <si>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</si>
  <si>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</si>
  <si>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</si>
  <si>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</si>
  <si>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</si>
  <si>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</si>
  <si>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</si>
  <si>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</si>
  <si>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</si>
  <si>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</si>
  <si>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</si>
  <si>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</si>
  <si>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</si>
  <si>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</si>
  <si>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</si>
  <si>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</si>
  <si>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</si>
  <si>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</si>
  <si>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</si>
  <si>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</si>
  <si>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</si>
  <si>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</si>
  <si>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</si>
  <si>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</si>
  <si>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</si>
  <si>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</si>
  <si>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</si>
  <si>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</si>
  <si>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</si>
  <si>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</si>
  <si>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</si>
  <si>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</si>
  <si>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</si>
  <si>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</si>
  <si>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</si>
  <si>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</si>
  <si>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</si>
  <si>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</si>
  <si>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</si>
  <si>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</si>
  <si>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</si>
  <si>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</si>
  <si>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</si>
  <si>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</si>
  <si>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</si>
  <si>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</si>
  <si>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</si>
  <si>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</si>
  <si>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</si>
  <si>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</si>
  <si>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</si>
  <si>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</si>
  <si>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</si>
  <si>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</si>
  <si>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</si>
  <si>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</si>
  <si>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</si>
  <si>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</si>
  <si>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</si>
  <si>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</si>
  <si>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</si>
  <si>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</si>
  <si>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</si>
  <si>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</si>
  <si>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</si>
  <si>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</si>
  <si>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</si>
  <si>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</si>
  <si>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</si>
  <si>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</si>
  <si>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</si>
  <si>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</si>
  <si>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</si>
  <si>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</si>
  <si>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</si>
  <si>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</si>
  <si>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</si>
  <si>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</si>
  <si>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</si>
  <si>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</si>
  <si>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</si>
  <si>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</si>
  <si>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</si>
  <si>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</si>
  <si>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</si>
  <si>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</si>
  <si>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</si>
  <si>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</si>
  <si>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</si>
  <si>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</si>
  <si>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</si>
  <si>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</si>
  <si>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</si>
  <si>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</si>
  <si>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</si>
  <si>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</si>
  <si>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</si>
  <si>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</si>
  <si>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</si>
  <si>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</si>
  <si>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</si>
  <si>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</si>
  <si>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</si>
  <si>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</si>
  <si>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</si>
  <si>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</si>
  <si>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</si>
  <si>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</si>
  <si>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Select Country</t>
  </si>
  <si>
    <t>Total Cases</t>
  </si>
  <si>
    <t>Total Death</t>
  </si>
  <si>
    <t>Total Recovered</t>
  </si>
  <si>
    <t>Total New Cases</t>
  </si>
  <si>
    <t>Death Rate</t>
  </si>
  <si>
    <t>Recovered Rate</t>
  </si>
  <si>
    <t xml:space="preserve"> </t>
  </si>
  <si>
    <t>Sum of Active</t>
  </si>
  <si>
    <t>Sum of Deaths</t>
  </si>
  <si>
    <t>Sum of New cases</t>
  </si>
  <si>
    <r>
      <t xml:space="preserve">             </t>
    </r>
    <r>
      <rPr>
        <b/>
        <sz val="48"/>
        <color rgb="FF002060"/>
        <rFont val="Times New Roman"/>
        <family val="1"/>
      </rPr>
      <t>Covid-19 Dashboard</t>
    </r>
  </si>
  <si>
    <t>Sum of Recovered</t>
  </si>
  <si>
    <t>Sum of 1 week % increase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</si>
</sst>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6100"/>
      <name val="Calibri"/>
      <family val="2"/>
      <scheme val="minor"/>
    </font>
    <font>
      <sz val="48"/>
      <color theme="1"/>
      <name val="Calibri"/>
      <family val="2"/>
      <scheme val="minor"/>
    </font>
    <font>
      <sz val="11"/>
      <color theme="1"/>
      <name val="Berlin Sans FB Demi"/>
      <family val="2"/>
    </font>
    <font>
      <b/>
      <sz val="48"/>
      <color rgb="FFFF0000"/>
      <name val="Times New Roman"/>
      <family val="1"/>
    </font>
    <font>
      <b/>
      <i/>
      <sz val="14"/>
      <color rgb="FF002060"/>
      <name val="Times New Roman"/>
      <family val="1"/>
    </font>
    <font>
      <b/>
      <i/>
      <sz val="14"/>
      <color rgb="FF006100"/>
      <name val="Times New Roman"/>
      <family val="1"/>
    </font>
    <font>
      <sz val="11"/>
      <color theme="1"/>
      <name val="Times New Roman"/>
      <family val="1"/>
    </font>
    <font>
      <sz val="12"/>
      <color theme="1"/>
      <name val="Times New Roman"/>
      <family val="1"/>
    </font>
    <font>
      <b/>
      <sz val="14"/>
      <color theme="1"/>
      <name val="Times New Roman"/>
      <family val="1"/>
    </font>
    <font>
      <b/>
      <sz val="12"/>
      <color theme="1"/>
      <name val="Times New Roman"/>
      <family val="1"/>
    </font>
    <font>
      <b/>
      <sz val="12"/>
      <color theme="2" tint="-0.89999084444715716"/>
      <name val="Times New Roman"/>
      <family val="1"/>
    </font>
    <font>
      <b/>
      <sz val="48"/>
      <color rgb="FF002060"/>
      <name val="Times New Roman"/>
      <family val="1"/>
    </font>
  </fonts>
  <fills count="10">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rgb="FF92D050"/>
        <bgColor indexed="64"/>
      </patternFill>
    </fill>
    <fill>
      <patternFill patternType="solid">
        <fgColor theme="4"/>
        <bgColor indexed="64"/>
      </patternFill>
    </fill>
    <fill>
      <patternFill patternType="solid">
        <fgColor theme="5" tint="0.79998168889431442"/>
        <bgColor indexed="64"/>
      </patternFill>
    </fill>
    <fill>
      <patternFill patternType="solid">
        <fgColor theme="3"/>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bottom/>
      <diagonal/>
    </border>
  </borders>
  <cellStyleXfs count="2">
    <xf numFmtId="0" fontId="0" fillId="0" borderId="0"/>
    <xf numFmtId="0" fontId="1" fillId="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4" borderId="0" xfId="0" applyFill="1" applyAlignment="1">
      <alignment horizontal="left"/>
    </xf>
    <xf numFmtId="0" fontId="0" fillId="5" borderId="0" xfId="0" applyFill="1" applyAlignment="1">
      <alignment horizontal="left"/>
    </xf>
    <xf numFmtId="0" fontId="0" fillId="6" borderId="0" xfId="0" applyNumberFormat="1" applyFill="1"/>
    <xf numFmtId="0" fontId="0" fillId="4" borderId="0" xfId="0" applyNumberFormat="1" applyFill="1"/>
    <xf numFmtId="0" fontId="3" fillId="0" borderId="0" xfId="0" applyFont="1"/>
    <xf numFmtId="0" fontId="5" fillId="5" borderId="0" xfId="0" applyFont="1" applyFill="1"/>
    <xf numFmtId="0" fontId="6" fillId="2" borderId="0" xfId="1" applyFont="1"/>
    <xf numFmtId="0" fontId="7" fillId="0" borderId="0" xfId="0" applyFont="1"/>
    <xf numFmtId="0" fontId="8" fillId="0" borderId="0" xfId="0" applyFont="1"/>
    <xf numFmtId="0" fontId="0" fillId="0" borderId="7" xfId="0" applyBorder="1"/>
    <xf numFmtId="0" fontId="11" fillId="0" borderId="0" xfId="0" applyFont="1" applyFill="1" applyBorder="1"/>
    <xf numFmtId="0" fontId="9" fillId="0" borderId="0" xfId="0" applyFont="1" applyFill="1" applyBorder="1"/>
    <xf numFmtId="0" fontId="0" fillId="0" borderId="0" xfId="0" applyBorder="1"/>
    <xf numFmtId="0" fontId="11" fillId="9" borderId="4" xfId="0" applyFont="1" applyFill="1" applyBorder="1" applyAlignment="1">
      <alignment horizontal="center"/>
    </xf>
    <xf numFmtId="0" fontId="11" fillId="0" borderId="0" xfId="0" applyFont="1" applyFill="1" applyBorder="1" applyAlignment="1">
      <alignment horizontal="center"/>
    </xf>
    <xf numFmtId="0" fontId="9" fillId="0" borderId="0" xfId="0" applyFont="1" applyFill="1" applyBorder="1" applyAlignment="1">
      <alignment horizontal="center"/>
    </xf>
    <xf numFmtId="0" fontId="9" fillId="0" borderId="0" xfId="0" applyNumberFormat="1" applyFont="1" applyFill="1" applyBorder="1" applyAlignment="1">
      <alignment horizontal="center"/>
    </xf>
    <xf numFmtId="0" fontId="11" fillId="0" borderId="7" xfId="0" applyFont="1" applyFill="1" applyBorder="1" applyAlignment="1">
      <alignment horizontal="center"/>
    </xf>
    <xf numFmtId="0" fontId="9" fillId="0" borderId="7" xfId="0" applyFont="1" applyFill="1" applyBorder="1" applyAlignment="1">
      <alignment horizontal="center"/>
    </xf>
    <xf numFmtId="0" fontId="10" fillId="9" borderId="5" xfId="0" applyFont="1" applyFill="1" applyBorder="1" applyAlignment="1">
      <alignment horizontal="center"/>
    </xf>
    <xf numFmtId="0" fontId="9" fillId="8" borderId="6" xfId="0" applyFont="1" applyFill="1" applyBorder="1" applyAlignment="1">
      <alignment horizontal="center" vertical="center"/>
    </xf>
    <xf numFmtId="0" fontId="9" fillId="8" borderId="4" xfId="0" applyFont="1" applyFill="1" applyBorder="1" applyAlignment="1">
      <alignment horizontal="center" vertical="center"/>
    </xf>
    <xf numFmtId="0" fontId="4" fillId="3" borderId="0" xfId="0" applyFont="1" applyFill="1" applyAlignment="1">
      <alignment horizontal="left" vertical="center"/>
    </xf>
    <xf numFmtId="0" fontId="2" fillId="3" borderId="0" xfId="0" applyFont="1" applyFill="1" applyAlignment="1">
      <alignment horizontal="left" vertic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cellXfs>
  <cellStyles count="2">
    <cellStyle name="Good" xfId="1" builtinId="26"/>
    <cellStyle name="Normal" xfId="0" builtinId="0"/>
  </cellStyles>
  <dxfs count="11">
    <dxf>
      <fill>
        <patternFill patternType="solid">
          <bgColor rgb="FF92D050"/>
        </patternFill>
      </fill>
    </dxf>
    <dxf>
      <fill>
        <patternFill patternType="solid">
          <bgColor theme="5" tint="0.79998168889431442"/>
        </patternFill>
      </fill>
    </dxf>
    <dxf>
      <fill>
        <patternFill patternType="solid">
          <bgColor theme="4"/>
        </patternFill>
      </fill>
    </dxf>
    <dxf>
      <font>
        <b/>
        <i val="0"/>
        <sz val="14"/>
        <name val="Arial Rounded MT Bold"/>
        <scheme val="none"/>
      </font>
      <fill>
        <gradientFill degree="90">
          <stop position="0">
            <color rgb="FF92D050"/>
          </stop>
          <stop position="1">
            <color theme="4"/>
          </stop>
        </gradientFill>
      </fill>
    </dxf>
    <dxf>
      <font>
        <b/>
        <i val="0"/>
        <sz val="12"/>
        <name val="Times New Roman"/>
        <scheme val="none"/>
      </font>
      <fill>
        <gradientFill degree="90">
          <stop position="0">
            <color theme="4"/>
          </stop>
          <stop position="1">
            <color rgb="FF7DC7FF"/>
          </stop>
        </gradientFill>
      </fill>
    </dxf>
    <dxf>
      <font>
        <b/>
        <i val="0"/>
        <sz val="14"/>
        <name val="Arial Rounded MT Bold"/>
        <scheme val="none"/>
      </font>
      <fill>
        <gradientFill degree="90">
          <stop position="0">
            <color rgb="FF00B0F0"/>
          </stop>
          <stop position="1">
            <color rgb="FF002060"/>
          </stop>
        </gradientFill>
      </fill>
    </dxf>
    <dxf>
      <font>
        <b/>
        <i val="0"/>
        <sz val="14"/>
        <name val="Arial Rounded MT Bold"/>
        <scheme val="none"/>
      </font>
      <fill>
        <gradientFill degree="90">
          <stop position="0">
            <color rgb="FF002060"/>
          </stop>
          <stop position="1">
            <color theme="4"/>
          </stop>
        </gradientFill>
      </fill>
    </dxf>
    <dxf>
      <fill>
        <gradientFill degree="90">
          <stop position="0">
            <color theme="7"/>
          </stop>
          <stop position="1">
            <color theme="4"/>
          </stop>
        </gradientFill>
      </fill>
    </dxf>
    <dxf>
      <font>
        <b/>
        <i val="0"/>
        <sz val="12"/>
        <color theme="1"/>
        <name val="Arial Rounded MT Bold"/>
        <scheme val="none"/>
      </font>
      <fill>
        <patternFill>
          <bgColor rgb="FF00B0F0"/>
        </patternFill>
      </fill>
    </dxf>
    <dxf>
      <font>
        <b/>
        <i val="0"/>
      </font>
      <fill>
        <patternFill>
          <bgColor rgb="FFD7D7D7"/>
        </patternFill>
      </fill>
    </dxf>
    <dxf>
      <font>
        <b val="0"/>
        <i val="0"/>
      </font>
      <fill>
        <patternFill patternType="none">
          <bgColor indexed="65"/>
        </patternFill>
      </fill>
    </dxf>
  </dxfs>
  <tableStyles count="6" defaultTableStyle="TableStyleMedium2" defaultPivotStyle="PivotStyleLight16">
    <tableStyle name="MySqlDefault" pivot="0" table="0" count="2">
      <tableStyleElement type="wholeTable" dxfId="10"/>
      <tableStyleElement type="headerRow" dxfId="9"/>
    </tableStyle>
    <tableStyle name="Slicer Style 1" pivot="0" table="0" count="0"/>
    <tableStyle name="Slicer Style 2" pivot="0" table="0" count="3">
      <tableStyleElement type="headerRow" dxfId="8"/>
    </tableStyle>
    <tableStyle name="Slicer Style 3" pivot="0" table="0" count="10">
      <tableStyleElement type="wholeTable" dxfId="7"/>
      <tableStyleElement type="headerRow" dxfId="6"/>
    </tableStyle>
    <tableStyle name="Slicer Style 4" pivot="0" table="0" count="9">
      <tableStyleElement type="headerRow" dxfId="5"/>
    </tableStyle>
    <tableStyle name="Slicer Style 5" pivot="0" table="0" count="10">
      <tableStyleElement type="wholeTable" dxfId="4"/>
      <tableStyleElement type="headerRow" dxfId="3"/>
    </tableStyle>
  </tableStyles>
  <colors>
    <mruColors>
      <color rgb="FF7DC7FF"/>
      <color rgb="FFBA8CDC"/>
      <color rgb="FFFFE175"/>
      <color rgb="FFCC00FF"/>
      <color rgb="FF6598FF"/>
      <color rgb="FFFFE68B"/>
      <color rgb="FFABFFD1"/>
      <color rgb="FFFFE7E7"/>
      <color rgb="FFFFD1D1"/>
      <color rgb="FFFF66FF"/>
    </mruColors>
  </colors>
  <extLst>
    <ext xmlns:x14="http://schemas.microsoft.com/office/spreadsheetml/2009/9/main" uri="{46F421CA-312F-682f-3DD2-61675219B42D}">
      <x14:dxfs count="26">
        <dxf>
          <font>
            <b/>
            <i val="0"/>
            <sz val="12"/>
            <name val="Times New Roman"/>
            <scheme val="none"/>
          </font>
          <fill>
            <gradientFill degree="90">
              <stop position="0">
                <color theme="6" tint="0.40000610370189521"/>
              </stop>
              <stop position="1">
                <color theme="9" tint="0.40000610370189521"/>
              </stop>
            </gradientFill>
          </fill>
        </dxf>
        <dxf>
          <font>
            <b/>
            <i val="0"/>
            <sz val="12"/>
            <name val="Times New Roman"/>
            <scheme val="none"/>
          </font>
          <fill>
            <gradientFill degree="90">
              <stop position="0">
                <color theme="4" tint="0.40000610370189521"/>
              </stop>
              <stop position="1">
                <color theme="9" tint="0.40000610370189521"/>
              </stop>
            </gradientFill>
          </fill>
        </dxf>
        <dxf>
          <font>
            <b/>
            <i val="0"/>
            <sz val="12"/>
            <name val="Times New Roman"/>
            <scheme val="none"/>
          </font>
          <fill>
            <gradientFill degree="90">
              <stop position="0">
                <color theme="8" tint="0.40000610370189521"/>
              </stop>
              <stop position="1">
                <color rgb="FFBA8CDC"/>
              </stop>
            </gradientFill>
          </fill>
        </dxf>
        <dxf>
          <font>
            <b/>
            <i val="0"/>
            <sz val="12"/>
            <name val="Times New Roman"/>
            <scheme val="none"/>
          </font>
          <fill>
            <gradientFill degree="90">
              <stop position="0">
                <color theme="5" tint="0.40000610370189521"/>
              </stop>
              <stop position="1">
                <color theme="7" tint="-0.25098422193060094"/>
              </stop>
            </gradientFill>
          </fill>
        </dxf>
        <dxf>
          <font>
            <b/>
            <i val="0"/>
            <sz val="12"/>
            <name val="Times New Roman"/>
            <scheme val="none"/>
          </font>
          <fill>
            <gradientFill degree="90">
              <stop position="0">
                <color theme="0"/>
              </stop>
              <stop position="1">
                <color theme="8" tint="0.40000610370189521"/>
              </stop>
            </gradientFill>
          </fill>
        </dxf>
        <dxf>
          <font>
            <b/>
            <i val="0"/>
            <sz val="12"/>
            <name val="Times New Roman"/>
            <scheme val="none"/>
          </font>
          <fill>
            <gradientFill degree="90">
              <stop position="0">
                <color theme="5" tint="0.40000610370189521"/>
              </stop>
              <stop position="1">
                <color rgb="FFFFE175"/>
              </stop>
            </gradientFill>
          </fill>
        </dxf>
        <dxf>
          <font>
            <b/>
            <i val="0"/>
            <sz val="12"/>
            <name val="Times New Roman"/>
            <scheme val="none"/>
          </font>
          <fill>
            <gradientFill degree="90">
              <stop position="0">
                <color theme="4" tint="0.40000610370189521"/>
              </stop>
              <stop position="1">
                <color theme="7"/>
              </stop>
            </gradientFill>
          </fill>
        </dxf>
        <dxf>
          <font>
            <b/>
            <i val="0"/>
            <sz val="12"/>
            <name val="Times New Roman"/>
            <scheme val="none"/>
          </font>
          <fill>
            <gradientFill degree="90">
              <stop position="0">
                <color theme="5" tint="0.40000610370189521"/>
              </stop>
              <stop position="1">
                <color theme="4" tint="-0.25098422193060094"/>
              </stop>
            </gradientFill>
          </fill>
        </dxf>
        <dxf>
          <font>
            <b/>
            <i val="0"/>
            <sz val="14"/>
            <name val="Times New Roman"/>
            <scheme val="none"/>
          </font>
          <fill>
            <gradientFill degree="270">
              <stop position="0">
                <color theme="4"/>
              </stop>
              <stop position="1">
                <color theme="5" tint="-0.25098422193060094"/>
              </stop>
            </gradientFill>
          </fill>
        </dxf>
        <dxf>
          <font>
            <b/>
            <i val="0"/>
            <sz val="14"/>
            <name val="Times New Roman"/>
            <scheme val="none"/>
          </font>
          <fill>
            <gradientFill degree="270">
              <stop position="0">
                <color theme="5"/>
              </stop>
              <stop position="1">
                <color theme="8"/>
              </stop>
            </gradientFill>
          </fill>
        </dxf>
        <dxf>
          <font>
            <b/>
            <i val="0"/>
            <sz val="14"/>
            <name val="Times New Roman"/>
            <scheme val="none"/>
          </font>
          <fill>
            <gradientFill degree="270">
              <stop position="0">
                <color theme="4"/>
              </stop>
              <stop position="1">
                <color rgb="FFCC00FF"/>
              </stop>
            </gradientFill>
          </fill>
        </dxf>
        <dxf>
          <font>
            <b/>
            <i val="0"/>
            <sz val="14"/>
            <name val="Times New Roman"/>
            <scheme val="none"/>
          </font>
          <fill>
            <gradientFill degree="270">
              <stop position="0">
                <color theme="4"/>
              </stop>
              <stop position="1">
                <color rgb="FF0070C0"/>
              </stop>
            </gradientFill>
          </fill>
        </dxf>
        <dxf>
          <font>
            <b/>
            <i val="0"/>
            <sz val="14"/>
            <name val="Times New Roman"/>
            <scheme val="none"/>
          </font>
          <fill>
            <gradientFill degree="90">
              <stop position="0">
                <color theme="5"/>
              </stop>
              <stop position="1">
                <color rgb="FF00B050"/>
              </stop>
            </gradientFill>
          </fill>
        </dxf>
        <dxf>
          <font>
            <b/>
            <i val="0"/>
            <sz val="14"/>
            <name val="Times New Roman"/>
            <scheme val="none"/>
          </font>
          <fill>
            <gradientFill degree="270">
              <stop position="0">
                <color theme="4"/>
              </stop>
              <stop position="1">
                <color rgb="FFFF0000"/>
              </stop>
            </gradientFill>
          </fill>
        </dxf>
        <dxf>
          <font>
            <b/>
            <i val="0"/>
            <sz val="14"/>
            <name val="Times New Roman"/>
            <scheme val="none"/>
          </font>
          <fill>
            <gradientFill degree="270">
              <stop position="0">
                <color theme="4" tint="0.40000610370189521"/>
              </stop>
              <stop position="1">
                <color theme="9" tint="-0.49803155613879818"/>
              </stop>
            </gradientFill>
          </fill>
        </dxf>
        <dxf>
          <font>
            <b/>
            <i val="0"/>
            <sz val="14"/>
            <name val="Times New Roman"/>
            <scheme val="none"/>
          </font>
          <fill>
            <gradientFill degree="270">
              <stop position="0">
                <color theme="5"/>
              </stop>
              <stop position="1">
                <color theme="8" tint="-0.25098422193060094"/>
              </stop>
            </gradientFill>
          </fill>
        </dxf>
        <dxf>
          <fill>
            <gradientFill degree="90">
              <stop position="0">
                <color theme="3"/>
              </stop>
              <stop position="1">
                <color theme="4"/>
              </stop>
            </gradientFill>
          </fill>
        </dxf>
        <dxf>
          <fill>
            <gradientFill degree="270">
              <stop position="0">
                <color rgb="FFCC00FF"/>
              </stop>
              <stop position="1">
                <color theme="4"/>
              </stop>
            </gradientFill>
          </fill>
        </dxf>
        <dxf>
          <fill>
            <gradientFill degree="270">
              <stop position="0">
                <color theme="4"/>
              </stop>
              <stop position="1">
                <color rgb="FF00B050"/>
              </stop>
            </gradientFill>
          </fill>
        </dxf>
        <dxf>
          <fill>
            <gradientFill degree="90">
              <stop position="0">
                <color theme="8" tint="-0.25098422193060094"/>
              </stop>
              <stop position="1">
                <color theme="4"/>
              </stop>
            </gradientFill>
          </fill>
        </dxf>
        <dxf>
          <font>
            <b/>
            <i val="0"/>
            <sz val="12"/>
            <name val="Times New Roman"/>
            <scheme val="none"/>
          </font>
          <fill>
            <gradientFill degree="270">
              <stop position="0">
                <color rgb="FFFFFF00"/>
              </stop>
              <stop position="1">
                <color theme="7"/>
              </stop>
            </gradientFill>
          </fill>
        </dxf>
        <dxf>
          <font>
            <b/>
            <i val="0"/>
            <sz val="12"/>
            <name val="Times New Roman"/>
            <scheme val="none"/>
          </font>
          <fill>
            <gradientFill degree="270">
              <stop position="0">
                <color theme="4"/>
              </stop>
              <stop position="1">
                <color rgb="FFFF0000"/>
              </stop>
            </gradientFill>
          </fill>
        </dxf>
        <dxf>
          <fill>
            <gradientFill degree="270">
              <stop position="0">
                <color theme="4"/>
              </stop>
              <stop position="1">
                <color rgb="FF00B050"/>
              </stop>
            </gradientFill>
          </fill>
        </dxf>
        <dxf>
          <fill>
            <gradientFill degree="270">
              <stop position="0">
                <color theme="4"/>
              </stop>
              <stop position="1">
                <color theme="6" tint="-0.49803155613879818"/>
              </stop>
            </gradientFill>
          </fill>
        </dxf>
        <dxf>
          <font>
            <b val="0"/>
            <i val="0"/>
            <sz val="12"/>
            <name val="Times New Roman"/>
            <scheme val="none"/>
          </font>
          <fill>
            <gradientFill degree="90">
              <stop position="0">
                <color theme="3"/>
              </stop>
              <stop position="1">
                <color theme="4"/>
              </stop>
            </gradientFill>
          </fill>
        </dxf>
        <dxf>
          <font>
            <b val="0"/>
            <i val="0"/>
            <sz val="12"/>
            <name val="Times New Roman"/>
            <scheme val="none"/>
          </font>
          <fill>
            <gradientFill degree="90">
              <stop position="0">
                <color rgb="FFFF0000"/>
              </stop>
              <stop position="1">
                <color theme="4"/>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25"/>
            <x14:slicerStyleElement type="selectedItemWithNoData" dxfId="24"/>
          </x14:slicerStyleElements>
        </x14:slicerStyle>
        <x14:slicerStyle name="Slicer Style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3.jp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jp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3.jp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dataset.xlsx]OBJECTIVE-1!PivotTable1</c:name>
    <c:fmtId val="49"/>
  </c:pivotSource>
  <c:chart>
    <c:title>
      <c:tx>
        <c:rich>
          <a:bodyPr rot="0" spcFirstLastPara="1" vertOverflow="ellipsis" vert="horz" wrap="square" anchor="ctr" anchorCtr="1"/>
          <a:lstStyle/>
          <a:p>
            <a:pPr>
              <a:defRPr sz="1800" b="1" i="0" u="none" strike="noStrike" kern="1200" cap="all"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Top 10 active cases</a:t>
            </a:r>
          </a:p>
        </c:rich>
      </c:tx>
      <c:layout/>
      <c:overlay val="0"/>
      <c:spPr>
        <a:solidFill>
          <a:schemeClr val="accent4">
            <a:lumMod val="60000"/>
            <a:lumOff val="40000"/>
          </a:schemeClr>
        </a:solidFill>
        <a:ln>
          <a:noFill/>
        </a:ln>
        <a:effectLst/>
      </c:spPr>
      <c:txPr>
        <a:bodyPr rot="0" spcFirstLastPara="1" vertOverflow="ellipsis" vert="horz" wrap="square" anchor="ctr" anchorCtr="1"/>
        <a:lstStyle/>
        <a:p>
          <a:pPr>
            <a:defRPr sz="1800" b="1" i="0" u="none" strike="noStrike" kern="1200" cap="all"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marker>
          <c:symbol val="none"/>
        </c:marker>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0"/>
        <c:spPr>
          <a:solidFill>
            <a:schemeClr val="accent1"/>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1"/>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2"/>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3"/>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4"/>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5"/>
      </c:pivotFmt>
      <c:pivotFmt>
        <c:idx val="16"/>
      </c:pivotFmt>
      <c:pivotFmt>
        <c:idx val="17"/>
      </c:pivotFmt>
      <c:pivotFmt>
        <c:idx val="18"/>
      </c:pivotFmt>
      <c:pivotFmt>
        <c:idx val="19"/>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'OBJECTIVE-1'!$B$3</c:f>
              <c:strCache>
                <c:ptCount val="1"/>
                <c:pt idx="0">
                  <c:v>Total</c:v>
                </c:pt>
              </c:strCache>
            </c:strRef>
          </c:tx>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invertIfNegative val="0"/>
          <c:dPt>
            <c:idx val="0"/>
            <c:invertIfNegative val="0"/>
            <c:bubble3D val="0"/>
            <c:spPr>
              <a:solidFill>
                <a:schemeClr val="accent1"/>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dPt>
          <c:dPt>
            <c:idx val="1"/>
            <c:invertIfNegative val="0"/>
            <c:bubble3D val="0"/>
          </c:dPt>
          <c:dPt>
            <c:idx val="2"/>
            <c:invertIfNegative val="0"/>
            <c:bubble3D val="0"/>
          </c:dPt>
          <c:dPt>
            <c:idx val="3"/>
            <c:invertIfNegative val="0"/>
            <c:bubble3D val="0"/>
          </c:dPt>
          <c:dPt>
            <c:idx val="4"/>
            <c:invertIfNegative val="0"/>
            <c:bubble3D val="0"/>
          </c:dPt>
          <c:dPt>
            <c:idx val="6"/>
            <c:invertIfNegative val="0"/>
            <c:bubble3D val="0"/>
          </c:dPt>
          <c:dPt>
            <c:idx val="7"/>
            <c:invertIfNegative val="0"/>
            <c:bubble3D val="0"/>
          </c:dPt>
          <c:dPt>
            <c:idx val="8"/>
            <c:invertIfNegative val="0"/>
            <c:bubble3D val="0"/>
          </c:dPt>
          <c:dPt>
            <c:idx val="9"/>
            <c:invertIfNegative val="0"/>
            <c:bubble3D val="0"/>
          </c:dPt>
          <c:cat>
            <c:strRef>
              <c:f>'OBJECTIVE-1'!$A$4:$A$9</c:f>
              <c:strCache>
                <c:ptCount val="5"/>
                <c:pt idx="0">
                  <c:v>US</c:v>
                </c:pt>
                <c:pt idx="1">
                  <c:v>Brazil</c:v>
                </c:pt>
                <c:pt idx="2">
                  <c:v>India</c:v>
                </c:pt>
                <c:pt idx="3">
                  <c:v>United Kingdom</c:v>
                </c:pt>
                <c:pt idx="4">
                  <c:v>Russia</c:v>
                </c:pt>
              </c:strCache>
            </c:strRef>
          </c:cat>
          <c:val>
            <c:numRef>
              <c:f>'OBJECTIVE-1'!$B$4:$B$9</c:f>
              <c:numCache>
                <c:formatCode>General</c:formatCode>
                <c:ptCount val="5"/>
                <c:pt idx="0">
                  <c:v>2816444</c:v>
                </c:pt>
                <c:pt idx="1">
                  <c:v>508116</c:v>
                </c:pt>
                <c:pt idx="2">
                  <c:v>495499</c:v>
                </c:pt>
                <c:pt idx="3">
                  <c:v>254427</c:v>
                </c:pt>
                <c:pt idx="4">
                  <c:v>201097</c:v>
                </c:pt>
              </c:numCache>
            </c:numRef>
          </c:val>
          <c:shape val="pyramid"/>
        </c:ser>
        <c:dLbls>
          <c:showLegendKey val="0"/>
          <c:showVal val="0"/>
          <c:showCatName val="0"/>
          <c:showSerName val="0"/>
          <c:showPercent val="0"/>
          <c:showBubbleSize val="0"/>
        </c:dLbls>
        <c:gapWidth val="84"/>
        <c:gapDepth val="53"/>
        <c:shape val="box"/>
        <c:axId val="269269720"/>
        <c:axId val="269270112"/>
        <c:axId val="0"/>
      </c:bar3DChart>
      <c:catAx>
        <c:axId val="269269720"/>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COUNTRIES</a:t>
                </a:r>
              </a:p>
            </c:rich>
          </c:tx>
          <c:layout/>
          <c:overlay val="0"/>
          <c:spPr>
            <a:solidFill>
              <a:srgbClr val="00B0F0"/>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69270112"/>
        <c:crosses val="autoZero"/>
        <c:auto val="1"/>
        <c:lblAlgn val="ctr"/>
        <c:lblOffset val="100"/>
        <c:noMultiLvlLbl val="0"/>
      </c:catAx>
      <c:valAx>
        <c:axId val="269270112"/>
        <c:scaling>
          <c:orientation val="minMax"/>
        </c:scaling>
        <c:delete val="1"/>
        <c:axPos val="l"/>
        <c:title>
          <c:tx>
            <c:rich>
              <a:bodyPr rot="-54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ACTIVE CASES</a:t>
                </a:r>
              </a:p>
            </c:rich>
          </c:tx>
          <c:layout/>
          <c:overlay val="0"/>
          <c:spPr>
            <a:solidFill>
              <a:srgbClr val="00B0F0"/>
            </a:solid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269269720"/>
        <c:crosses val="autoZero"/>
        <c:crossBetween val="between"/>
      </c:valAx>
      <c:spPr>
        <a:noFill/>
        <a:ln>
          <a:noFill/>
        </a:ln>
        <a:effectLst/>
      </c:spPr>
    </c:plotArea>
    <c:legend>
      <c:legendPos val="r"/>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dataset.xlsx]OBJECTIVE-2!PivotTable3</c:name>
    <c:fmtId val="28"/>
  </c:pivotSource>
  <c:chart>
    <c:title>
      <c:tx>
        <c:rich>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COUNTRIES WITH NEW CASES</a:t>
            </a:r>
          </a:p>
        </c:rich>
      </c:tx>
      <c:layout/>
      <c:overlay val="0"/>
      <c:spPr>
        <a:solidFill>
          <a:schemeClr val="accent5">
            <a:lumMod val="75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FF0000"/>
          </a:solidFill>
          <a:ln>
            <a:noFill/>
          </a:ln>
          <a:effectLst>
            <a:outerShdw blurRad="57150" dist="19050" dir="5400000" algn="ctr" rotWithShape="0">
              <a:srgbClr val="000000">
                <a:alpha val="63000"/>
              </a:srgbClr>
            </a:outerShdw>
          </a:effectLst>
        </c:spPr>
        <c:marker>
          <c:symbol val="none"/>
        </c:marker>
      </c:pivotFmt>
      <c:pivotFmt>
        <c:idx val="2"/>
        <c:spPr>
          <a:solidFill>
            <a:srgbClr val="FF0000"/>
          </a:solidFill>
          <a:ln>
            <a:noFill/>
          </a:ln>
          <a:effectLst>
            <a:outerShdw blurRad="57150" dist="19050" dir="5400000" algn="ctr" rotWithShape="0">
              <a:srgbClr val="000000">
                <a:alpha val="63000"/>
              </a:srgbClr>
            </a:outerShdw>
          </a:effectLst>
        </c:spPr>
        <c:marker>
          <c:symbol val="none"/>
        </c:marker>
      </c:pivotFmt>
      <c:pivotFmt>
        <c:idx val="3"/>
        <c:spPr>
          <a:solidFill>
            <a:srgbClr val="FF0000"/>
          </a:solidFill>
          <a:ln>
            <a:noFill/>
          </a:ln>
          <a:effectLst>
            <a:outerShdw blurRad="57150" dist="19050" dir="5400000" algn="ctr" rotWithShape="0">
              <a:srgbClr val="000000">
                <a:alpha val="63000"/>
              </a:srgbClr>
            </a:outerShdw>
          </a:effectLst>
        </c:spPr>
        <c:marker>
          <c:symbol val="none"/>
        </c:marker>
      </c:pivotFmt>
      <c:pivotFmt>
        <c:idx val="4"/>
        <c:spPr>
          <a:solidFill>
            <a:srgbClr val="FF0000"/>
          </a:solidFill>
          <a:ln>
            <a:noFill/>
          </a:ln>
          <a:effectLst>
            <a:outerShdw blurRad="57150" dist="19050" dir="5400000" algn="ctr" rotWithShape="0">
              <a:srgbClr val="000000">
                <a:alpha val="63000"/>
              </a:srgbClr>
            </a:outerShdw>
          </a:effectLst>
        </c:spPr>
        <c:marker>
          <c:symbol val="none"/>
        </c:marker>
      </c:pivotFmt>
      <c:pivotFmt>
        <c:idx val="5"/>
        <c:spPr>
          <a:solidFill>
            <a:srgbClr val="FF0000"/>
          </a:solidFill>
          <a:ln>
            <a:noFill/>
          </a:ln>
          <a:effectLst>
            <a:outerShdw blurRad="57150" dist="19050" dir="5400000" algn="ctr" rotWithShape="0">
              <a:srgbClr val="000000">
                <a:alpha val="63000"/>
              </a:srgbClr>
            </a:outerShdw>
          </a:effectLst>
        </c:spPr>
        <c:marker>
          <c:symbol val="none"/>
        </c:marker>
      </c:pivotFmt>
      <c:pivotFmt>
        <c:idx val="6"/>
        <c:spPr>
          <a:solidFill>
            <a:srgbClr val="FF0000"/>
          </a:soli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'OBJECTIVE-2'!$B$3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cat>
            <c:strRef>
              <c:f>'OBJECTIVE-2'!$A$4:$A$26</c:f>
              <c:strCache>
                <c:ptCount val="22"/>
                <c:pt idx="0">
                  <c:v>Afghanistan</c:v>
                </c:pt>
                <c:pt idx="1">
                  <c:v>Bahrain</c:v>
                </c:pt>
                <c:pt idx="2">
                  <c:v>Djibouti</c:v>
                </c:pt>
                <c:pt idx="3">
                  <c:v>Egypt</c:v>
                </c:pt>
                <c:pt idx="4">
                  <c:v>Iran</c:v>
                </c:pt>
                <c:pt idx="5">
                  <c:v>Iraq</c:v>
                </c:pt>
                <c:pt idx="6">
                  <c:v>Jordan</c:v>
                </c:pt>
                <c:pt idx="7">
                  <c:v>Kuwait</c:v>
                </c:pt>
                <c:pt idx="8">
                  <c:v>Lebanon</c:v>
                </c:pt>
                <c:pt idx="9">
                  <c:v>Libya</c:v>
                </c:pt>
                <c:pt idx="10">
                  <c:v>Morocco</c:v>
                </c:pt>
                <c:pt idx="11">
                  <c:v>Oman</c:v>
                </c:pt>
                <c:pt idx="12">
                  <c:v>Pakistan</c:v>
                </c:pt>
                <c:pt idx="13">
                  <c:v>Qatar</c:v>
                </c:pt>
                <c:pt idx="14">
                  <c:v>Saudi Arabia</c:v>
                </c:pt>
                <c:pt idx="15">
                  <c:v>Somalia</c:v>
                </c:pt>
                <c:pt idx="16">
                  <c:v>Sudan</c:v>
                </c:pt>
                <c:pt idx="17">
                  <c:v>Syria</c:v>
                </c:pt>
                <c:pt idx="18">
                  <c:v>Tunisia</c:v>
                </c:pt>
                <c:pt idx="19">
                  <c:v>United Arab Emirates</c:v>
                </c:pt>
                <c:pt idx="20">
                  <c:v>West Bank and Gaza</c:v>
                </c:pt>
                <c:pt idx="21">
                  <c:v>Yemen</c:v>
                </c:pt>
              </c:strCache>
            </c:strRef>
          </c:cat>
          <c:val>
            <c:numRef>
              <c:f>'OBJECTIVE-2'!$B$4:$B$26</c:f>
              <c:numCache>
                <c:formatCode>General</c:formatCode>
                <c:ptCount val="22"/>
                <c:pt idx="0">
                  <c:v>106</c:v>
                </c:pt>
                <c:pt idx="1">
                  <c:v>351</c:v>
                </c:pt>
                <c:pt idx="2">
                  <c:v>9</c:v>
                </c:pt>
                <c:pt idx="3">
                  <c:v>420</c:v>
                </c:pt>
                <c:pt idx="4">
                  <c:v>2434</c:v>
                </c:pt>
                <c:pt idx="5">
                  <c:v>2553</c:v>
                </c:pt>
                <c:pt idx="6">
                  <c:v>8</c:v>
                </c:pt>
                <c:pt idx="7">
                  <c:v>606</c:v>
                </c:pt>
                <c:pt idx="8">
                  <c:v>132</c:v>
                </c:pt>
                <c:pt idx="9">
                  <c:v>158</c:v>
                </c:pt>
                <c:pt idx="10">
                  <c:v>609</c:v>
                </c:pt>
                <c:pt idx="11">
                  <c:v>1053</c:v>
                </c:pt>
                <c:pt idx="12">
                  <c:v>1176</c:v>
                </c:pt>
                <c:pt idx="13">
                  <c:v>292</c:v>
                </c:pt>
                <c:pt idx="14">
                  <c:v>1993</c:v>
                </c:pt>
                <c:pt idx="15">
                  <c:v>18</c:v>
                </c:pt>
                <c:pt idx="16">
                  <c:v>39</c:v>
                </c:pt>
                <c:pt idx="17">
                  <c:v>24</c:v>
                </c:pt>
                <c:pt idx="18">
                  <c:v>3</c:v>
                </c:pt>
                <c:pt idx="19">
                  <c:v>264</c:v>
                </c:pt>
                <c:pt idx="20">
                  <c:v>152</c:v>
                </c:pt>
                <c:pt idx="21">
                  <c:v>10</c:v>
                </c:pt>
              </c:numCache>
            </c:numRef>
          </c:val>
        </c:ser>
        <c:dLbls>
          <c:showLegendKey val="0"/>
          <c:showVal val="0"/>
          <c:showCatName val="0"/>
          <c:showSerName val="0"/>
          <c:showPercent val="0"/>
          <c:showBubbleSize val="0"/>
        </c:dLbls>
        <c:axId val="344047040"/>
        <c:axId val="344048608"/>
      </c:areaChart>
      <c:catAx>
        <c:axId val="344047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44048608"/>
        <c:crosses val="autoZero"/>
        <c:auto val="1"/>
        <c:lblAlgn val="ctr"/>
        <c:lblOffset val="100"/>
        <c:noMultiLvlLbl val="0"/>
      </c:catAx>
      <c:valAx>
        <c:axId val="34404860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NEW CASES</a:t>
                </a:r>
              </a:p>
            </c:rich>
          </c:tx>
          <c:layout/>
          <c:overlay val="0"/>
          <c:spPr>
            <a:solidFill>
              <a:srgbClr val="0070C0"/>
            </a:solidFill>
            <a:ln>
              <a:noFill/>
            </a:ln>
            <a:effectLst/>
          </c:spPr>
          <c:txPr>
            <a:bodyPr rot="-54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44047040"/>
        <c:crosses val="autoZero"/>
        <c:crossBetween val="midCat"/>
      </c:valAx>
      <c:spPr>
        <a:blipFill>
          <a:blip xmlns:r="http://schemas.openxmlformats.org/officeDocument/2006/relationships" r:embed="rId3"/>
          <a:tile tx="0" ty="0" sx="100000" sy="100000" flip="none" algn="tl"/>
        </a:bli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overlay val="0"/>
      <c:spPr>
        <a:solidFill>
          <a:srgbClr val="0070C0"/>
        </a:solid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dataset.xlsx]OBJECTIVE-4!PivotTable1</c:name>
    <c:fmtId val="1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TOP 5 COUNTRIES WITH MAX RECOVERED RATIO</a:t>
            </a:r>
          </a:p>
        </c:rich>
      </c:tx>
      <c:layout/>
      <c:overlay val="0"/>
      <c:spPr>
        <a:solidFill>
          <a:schemeClr val="accent1">
            <a:lumMod val="20000"/>
            <a:lumOff val="80000"/>
          </a:schemeClr>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rgbClr val="FFC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'OBJECTIVE-4'!$B$3</c:f>
              <c:strCache>
                <c:ptCount val="1"/>
                <c:pt idx="0">
                  <c:v>Total</c:v>
                </c:pt>
              </c:strCache>
            </c:strRef>
          </c:tx>
          <c:dPt>
            <c:idx val="0"/>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rgbClr val="92D05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rgbClr val="FFC00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'OBJECTIVE-4'!$A$4:$A$9</c:f>
              <c:strCache>
                <c:ptCount val="5"/>
                <c:pt idx="0">
                  <c:v>Brazil</c:v>
                </c:pt>
                <c:pt idx="1">
                  <c:v>US</c:v>
                </c:pt>
                <c:pt idx="2">
                  <c:v>India</c:v>
                </c:pt>
                <c:pt idx="3">
                  <c:v>Russia</c:v>
                </c:pt>
                <c:pt idx="4">
                  <c:v>Chile</c:v>
                </c:pt>
              </c:strCache>
            </c:strRef>
          </c:cat>
          <c:val>
            <c:numRef>
              <c:f>'OBJECTIVE-4'!$B$4:$B$9</c:f>
              <c:numCache>
                <c:formatCode>General</c:formatCode>
                <c:ptCount val="5"/>
                <c:pt idx="0">
                  <c:v>1846641</c:v>
                </c:pt>
                <c:pt idx="1">
                  <c:v>1325804</c:v>
                </c:pt>
                <c:pt idx="2">
                  <c:v>951166</c:v>
                </c:pt>
                <c:pt idx="3">
                  <c:v>602249</c:v>
                </c:pt>
                <c:pt idx="4">
                  <c:v>319954</c:v>
                </c:pt>
              </c:numCache>
            </c:numRef>
          </c:val>
        </c:ser>
        <c:dLbls>
          <c:dLblPos val="inEnd"/>
          <c:showLegendKey val="0"/>
          <c:showVal val="0"/>
          <c:showCatName val="0"/>
          <c:showSerName val="0"/>
          <c:showPercent val="1"/>
          <c:showBubbleSize val="0"/>
          <c:showLeaderLines val="1"/>
        </c:dLbls>
      </c:pie3DChart>
      <c:spPr>
        <a:blipFill dpi="0" rotWithShape="1">
          <a:blip xmlns:r="http://schemas.openxmlformats.org/officeDocument/2006/relationships" r:embed="rId3">
            <a:alphaModFix amt="0"/>
          </a:blip>
          <a:srcRect/>
          <a:stretch>
            <a:fillRect/>
          </a:stretch>
        </a:blip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stretch>
        <a:fillRect/>
      </a:stretch>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dataset.xlsx]OBJECTIVE-5!PivotTable2</c:name>
    <c:fmtId val="6"/>
  </c:pivotSource>
  <c:chart>
    <c:title>
      <c:tx>
        <c:rich>
          <a:bodyPr rot="0" spcFirstLastPara="1" vertOverflow="ellipsis" vert="horz" wrap="square" anchor="ctr" anchorCtr="1"/>
          <a:lstStyle/>
          <a:p>
            <a:pPr>
              <a:defRPr sz="1400" b="1" i="0" u="none" strike="noStrike" kern="1200" spc="0" baseline="0">
                <a:solidFill>
                  <a:schemeClr val="lt1"/>
                </a:solidFill>
                <a:latin typeface="Arial Rounded MT Bold" panose="020F0704030504030204" pitchFamily="34" charset="0"/>
                <a:ea typeface="+mn-ea"/>
                <a:cs typeface="+mn-cs"/>
              </a:defRPr>
            </a:pPr>
            <a:r>
              <a:rPr lang="en-US" b="1">
                <a:latin typeface="Arial Rounded MT Bold" panose="020F0704030504030204" pitchFamily="34" charset="0"/>
              </a:rPr>
              <a:t>Top 3 Countries</a:t>
            </a:r>
            <a:r>
              <a:rPr lang="en-US" b="1" baseline="0">
                <a:latin typeface="Arial Rounded MT Bold" panose="020F0704030504030204" pitchFamily="34" charset="0"/>
              </a:rPr>
              <a:t> </a:t>
            </a:r>
            <a:r>
              <a:rPr lang="en-US" b="1">
                <a:latin typeface="Arial Rounded MT Bold" panose="020F0704030504030204" pitchFamily="34" charset="0"/>
              </a:rPr>
              <a:t>1st</a:t>
            </a:r>
            <a:r>
              <a:rPr lang="en-US" b="1" baseline="0">
                <a:latin typeface="Arial Rounded MT Bold" panose="020F0704030504030204" pitchFamily="34" charset="0"/>
              </a:rPr>
              <a:t> week % increase</a:t>
            </a:r>
            <a:endParaRPr lang="en-US" b="1">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0000"/>
              </a:gs>
              <a:gs pos="100000">
                <a:schemeClr val="accent1">
                  <a:lumMod val="45000"/>
                  <a:lumOff val="55000"/>
                </a:schemeClr>
              </a:gs>
              <a:gs pos="100000">
                <a:srgbClr val="FFD1D1"/>
              </a:gs>
            </a:gsLst>
            <a:lin ang="0" scaled="1"/>
            <a:tileRect/>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CC00FF"/>
              </a:gs>
              <a:gs pos="100000">
                <a:schemeClr val="accent1">
                  <a:lumMod val="45000"/>
                  <a:lumOff val="55000"/>
                </a:schemeClr>
              </a:gs>
              <a:gs pos="100000">
                <a:srgbClr val="FFD1D1"/>
              </a:gs>
            </a:gsLst>
            <a:lin ang="0" scaled="1"/>
          </a:gradFill>
          <a:ln>
            <a:noFill/>
          </a:ln>
          <a:effectLst/>
          <a:sp3d/>
        </c:spPr>
        <c:dLbl>
          <c:idx val="0"/>
          <c:layout>
            <c:manualLayout>
              <c:x val="3.871928518242729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00B050"/>
              </a:gs>
              <a:gs pos="100000">
                <a:schemeClr val="accent1">
                  <a:lumMod val="45000"/>
                  <a:lumOff val="55000"/>
                </a:schemeClr>
              </a:gs>
              <a:gs pos="100000">
                <a:srgbClr val="FFD1D1"/>
              </a:gs>
            </a:gsLst>
            <a:lin ang="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0000"/>
              </a:gs>
              <a:gs pos="100000">
                <a:schemeClr val="accent1">
                  <a:lumMod val="45000"/>
                  <a:lumOff val="55000"/>
                </a:schemeClr>
              </a:gs>
              <a:gs pos="100000">
                <a:srgbClr val="FFD1D1"/>
              </a:gs>
            </a:gsLst>
            <a:lin ang="0" scaled="1"/>
            <a:tileRect/>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CC00FF"/>
              </a:gs>
              <a:gs pos="100000">
                <a:schemeClr val="accent1">
                  <a:lumMod val="45000"/>
                  <a:lumOff val="55000"/>
                </a:schemeClr>
              </a:gs>
              <a:gs pos="100000">
                <a:srgbClr val="FFD1D1"/>
              </a:gs>
            </a:gsLst>
            <a:lin ang="0" scaled="1"/>
          </a:gradFill>
          <a:ln>
            <a:noFill/>
          </a:ln>
          <a:effectLst/>
          <a:sp3d/>
        </c:spPr>
        <c:dLbl>
          <c:idx val="0"/>
          <c:layout>
            <c:manualLayout>
              <c:x val="3.871928518242729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00B050"/>
              </a:gs>
              <a:gs pos="100000">
                <a:schemeClr val="accent1">
                  <a:lumMod val="45000"/>
                  <a:lumOff val="55000"/>
                </a:schemeClr>
              </a:gs>
              <a:gs pos="100000">
                <a:srgbClr val="FFD1D1"/>
              </a:gs>
            </a:gsLst>
            <a:lin ang="0" scaled="1"/>
          </a:gra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FF0000"/>
              </a:gs>
              <a:gs pos="100000">
                <a:schemeClr val="accent1">
                  <a:lumMod val="45000"/>
                  <a:lumOff val="55000"/>
                </a:schemeClr>
              </a:gs>
              <a:gs pos="100000">
                <a:srgbClr val="FFD1D1"/>
              </a:gs>
            </a:gsLst>
            <a:lin ang="0" scaled="1"/>
            <a:tileRect/>
          </a:gradFill>
          <a:ln>
            <a:noFill/>
          </a:ln>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a:gsLst>
              <a:gs pos="0">
                <a:srgbClr val="CC00FF"/>
              </a:gs>
              <a:gs pos="100000">
                <a:schemeClr val="accent1">
                  <a:lumMod val="45000"/>
                  <a:lumOff val="55000"/>
                </a:schemeClr>
              </a:gs>
              <a:gs pos="100000">
                <a:srgbClr val="FFD1D1"/>
              </a:gs>
            </a:gsLst>
            <a:lin ang="0" scaled="1"/>
          </a:gradFill>
          <a:ln>
            <a:noFill/>
          </a:ln>
          <a:effectLst/>
          <a:sp3d/>
        </c:spPr>
        <c:dLbl>
          <c:idx val="0"/>
          <c:layout>
            <c:manualLayout>
              <c:x val="3.871928518242729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a:gsLst>
              <a:gs pos="0">
                <a:srgbClr val="00B050"/>
              </a:gs>
              <a:gs pos="100000">
                <a:schemeClr val="accent1">
                  <a:lumMod val="45000"/>
                  <a:lumOff val="55000"/>
                </a:schemeClr>
              </a:gs>
              <a:gs pos="100000">
                <a:srgbClr val="FFD1D1"/>
              </a:gs>
            </a:gsLst>
            <a:lin ang="0" scaled="1"/>
          </a:gradFill>
          <a:ln>
            <a:noFill/>
          </a:ln>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'OBJECTIVE-5'!$B$3</c:f>
              <c:strCache>
                <c:ptCount val="1"/>
                <c:pt idx="0">
                  <c:v>Total</c:v>
                </c:pt>
              </c:strCache>
            </c:strRef>
          </c:tx>
          <c:spPr>
            <a:solidFill>
              <a:schemeClr val="accent1"/>
            </a:solidFill>
            <a:ln>
              <a:noFill/>
            </a:ln>
            <a:effectLst/>
            <a:sp3d/>
          </c:spPr>
          <c:invertIfNegative val="0"/>
          <c:dPt>
            <c:idx val="0"/>
            <c:invertIfNegative val="0"/>
            <c:bubble3D val="0"/>
            <c:spPr>
              <a:gradFill flip="none" rotWithShape="1">
                <a:gsLst>
                  <a:gs pos="0">
                    <a:srgbClr val="FF0000"/>
                  </a:gs>
                  <a:gs pos="100000">
                    <a:schemeClr val="accent1">
                      <a:lumMod val="45000"/>
                      <a:lumOff val="55000"/>
                    </a:schemeClr>
                  </a:gs>
                  <a:gs pos="100000">
                    <a:srgbClr val="FFD1D1"/>
                  </a:gs>
                </a:gsLst>
                <a:lin ang="0" scaled="1"/>
                <a:tileRect/>
              </a:gradFill>
              <a:ln>
                <a:noFill/>
              </a:ln>
              <a:effectLst/>
              <a:sp3d/>
            </c:spPr>
          </c:dPt>
          <c:dPt>
            <c:idx val="1"/>
            <c:invertIfNegative val="0"/>
            <c:bubble3D val="0"/>
            <c:spPr>
              <a:gradFill>
                <a:gsLst>
                  <a:gs pos="0">
                    <a:srgbClr val="CC00FF"/>
                  </a:gs>
                  <a:gs pos="100000">
                    <a:schemeClr val="accent1">
                      <a:lumMod val="45000"/>
                      <a:lumOff val="55000"/>
                    </a:schemeClr>
                  </a:gs>
                  <a:gs pos="100000">
                    <a:srgbClr val="FFD1D1"/>
                  </a:gs>
                </a:gsLst>
                <a:lin ang="0" scaled="1"/>
              </a:gradFill>
              <a:ln>
                <a:noFill/>
              </a:ln>
              <a:effectLst/>
              <a:sp3d/>
            </c:spPr>
          </c:dPt>
          <c:dPt>
            <c:idx val="2"/>
            <c:invertIfNegative val="0"/>
            <c:bubble3D val="0"/>
            <c:spPr>
              <a:gradFill>
                <a:gsLst>
                  <a:gs pos="0">
                    <a:srgbClr val="00B050"/>
                  </a:gs>
                  <a:gs pos="100000">
                    <a:schemeClr val="accent1">
                      <a:lumMod val="45000"/>
                      <a:lumOff val="55000"/>
                    </a:schemeClr>
                  </a:gs>
                  <a:gs pos="100000">
                    <a:srgbClr val="FFD1D1"/>
                  </a:gs>
                </a:gsLst>
                <a:lin ang="0" scaled="1"/>
              </a:gradFill>
              <a:ln>
                <a:noFill/>
              </a:ln>
              <a:effectLst/>
              <a:sp3d/>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8719285182427295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'OBJECTIVE-5'!$A$4:$A$7</c:f>
              <c:strCache>
                <c:ptCount val="3"/>
                <c:pt idx="0">
                  <c:v>Papua New Guinea</c:v>
                </c:pt>
                <c:pt idx="1">
                  <c:v>Gambia</c:v>
                </c:pt>
                <c:pt idx="2">
                  <c:v>Bahamas</c:v>
                </c:pt>
              </c:strCache>
            </c:strRef>
          </c:cat>
          <c:val>
            <c:numRef>
              <c:f>'OBJECTIVE-5'!$B$4:$B$7</c:f>
              <c:numCache>
                <c:formatCode>General</c:formatCode>
                <c:ptCount val="3"/>
                <c:pt idx="0">
                  <c:v>226.32</c:v>
                </c:pt>
                <c:pt idx="1">
                  <c:v>191.07</c:v>
                </c:pt>
                <c:pt idx="2">
                  <c:v>119.54</c:v>
                </c:pt>
              </c:numCache>
            </c:numRef>
          </c:val>
        </c:ser>
        <c:dLbls>
          <c:showLegendKey val="0"/>
          <c:showVal val="0"/>
          <c:showCatName val="0"/>
          <c:showSerName val="0"/>
          <c:showPercent val="0"/>
          <c:showBubbleSize val="0"/>
        </c:dLbls>
        <c:gapWidth val="0"/>
        <c:gapDepth val="0"/>
        <c:shape val="cylinder"/>
        <c:axId val="344047432"/>
        <c:axId val="344045864"/>
        <c:axId val="0"/>
      </c:bar3DChart>
      <c:catAx>
        <c:axId val="344047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045864"/>
        <c:crosses val="autoZero"/>
        <c:auto val="1"/>
        <c:lblAlgn val="ctr"/>
        <c:lblOffset val="100"/>
        <c:noMultiLvlLbl val="0"/>
      </c:catAx>
      <c:valAx>
        <c:axId val="344045864"/>
        <c:scaling>
          <c:orientation val="minMax"/>
        </c:scaling>
        <c:delete val="1"/>
        <c:axPos val="l"/>
        <c:numFmt formatCode="General" sourceLinked="1"/>
        <c:majorTickMark val="none"/>
        <c:minorTickMark val="none"/>
        <c:tickLblPos val="nextTo"/>
        <c:crossAx val="344047432"/>
        <c:crosses val="autoZero"/>
        <c:crossBetween val="between"/>
      </c:valAx>
      <c:spPr>
        <a:noFill/>
        <a:ln>
          <a:noFill/>
        </a:ln>
        <a:effectLst/>
      </c:spPr>
    </c:plotArea>
    <c:plotVisOnly val="1"/>
    <c:dispBlanksAs val="gap"/>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9525" cap="flat" cmpd="sng" algn="ctr">
      <a:solidFill>
        <a:schemeClr val="tx1">
          <a:lumMod val="15000"/>
          <a:lumOff val="85000"/>
        </a:schemeClr>
      </a:solid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dataset.xlsx]OBJECTIVE-2!PivotTable3</c:name>
    <c:fmtId val="26"/>
  </c:pivotSource>
  <c:chart>
    <c:title>
      <c:tx>
        <c:rich>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COUNTRIES WITH NEW CASES</a:t>
            </a:r>
          </a:p>
        </c:rich>
      </c:tx>
      <c:layout/>
      <c:overlay val="0"/>
      <c:spPr>
        <a:solidFill>
          <a:schemeClr val="accent5">
            <a:lumMod val="75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FF0000"/>
          </a:solidFill>
          <a:ln>
            <a:noFill/>
          </a:ln>
          <a:effectLst>
            <a:outerShdw blurRad="57150" dist="19050" dir="5400000" algn="ctr" rotWithShape="0">
              <a:srgbClr val="000000">
                <a:alpha val="63000"/>
              </a:srgbClr>
            </a:outerShdw>
          </a:effectLst>
        </c:spPr>
        <c:marker>
          <c:symbol val="none"/>
        </c:marker>
      </c:pivotFmt>
      <c:pivotFmt>
        <c:idx val="2"/>
        <c:spPr>
          <a:solidFill>
            <a:srgbClr val="FF0000"/>
          </a:solidFill>
          <a:ln>
            <a:noFill/>
          </a:ln>
          <a:effectLst>
            <a:outerShdw blurRad="57150" dist="19050" dir="5400000" algn="ctr" rotWithShape="0">
              <a:srgbClr val="000000">
                <a:alpha val="63000"/>
              </a:srgbClr>
            </a:outerShdw>
          </a:effectLst>
        </c:spPr>
        <c:marker>
          <c:symbol val="none"/>
        </c:marker>
      </c:pivotFmt>
      <c:pivotFmt>
        <c:idx val="3"/>
        <c:spPr>
          <a:solidFill>
            <a:srgbClr val="FF0000"/>
          </a:solidFill>
          <a:ln>
            <a:noFill/>
          </a:ln>
          <a:effectLst>
            <a:outerShdw blurRad="57150" dist="19050" dir="5400000" algn="ctr" rotWithShape="0">
              <a:srgbClr val="000000">
                <a:alpha val="63000"/>
              </a:srgbClr>
            </a:outerShdw>
          </a:effectLst>
        </c:spPr>
        <c:marker>
          <c:symbol val="none"/>
        </c:marker>
      </c:pivotFmt>
      <c:pivotFmt>
        <c:idx val="4"/>
        <c:spPr>
          <a:solidFill>
            <a:srgbClr val="FF0000"/>
          </a:soli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'OBJECTIVE-2'!$B$3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cat>
            <c:strRef>
              <c:f>'OBJECTIVE-2'!$A$4:$A$26</c:f>
              <c:strCache>
                <c:ptCount val="22"/>
                <c:pt idx="0">
                  <c:v>Afghanistan</c:v>
                </c:pt>
                <c:pt idx="1">
                  <c:v>Bahrain</c:v>
                </c:pt>
                <c:pt idx="2">
                  <c:v>Djibouti</c:v>
                </c:pt>
                <c:pt idx="3">
                  <c:v>Egypt</c:v>
                </c:pt>
                <c:pt idx="4">
                  <c:v>Iran</c:v>
                </c:pt>
                <c:pt idx="5">
                  <c:v>Iraq</c:v>
                </c:pt>
                <c:pt idx="6">
                  <c:v>Jordan</c:v>
                </c:pt>
                <c:pt idx="7">
                  <c:v>Kuwait</c:v>
                </c:pt>
                <c:pt idx="8">
                  <c:v>Lebanon</c:v>
                </c:pt>
                <c:pt idx="9">
                  <c:v>Libya</c:v>
                </c:pt>
                <c:pt idx="10">
                  <c:v>Morocco</c:v>
                </c:pt>
                <c:pt idx="11">
                  <c:v>Oman</c:v>
                </c:pt>
                <c:pt idx="12">
                  <c:v>Pakistan</c:v>
                </c:pt>
                <c:pt idx="13">
                  <c:v>Qatar</c:v>
                </c:pt>
                <c:pt idx="14">
                  <c:v>Saudi Arabia</c:v>
                </c:pt>
                <c:pt idx="15">
                  <c:v>Somalia</c:v>
                </c:pt>
                <c:pt idx="16">
                  <c:v>Sudan</c:v>
                </c:pt>
                <c:pt idx="17">
                  <c:v>Syria</c:v>
                </c:pt>
                <c:pt idx="18">
                  <c:v>Tunisia</c:v>
                </c:pt>
                <c:pt idx="19">
                  <c:v>United Arab Emirates</c:v>
                </c:pt>
                <c:pt idx="20">
                  <c:v>West Bank and Gaza</c:v>
                </c:pt>
                <c:pt idx="21">
                  <c:v>Yemen</c:v>
                </c:pt>
              </c:strCache>
            </c:strRef>
          </c:cat>
          <c:val>
            <c:numRef>
              <c:f>'OBJECTIVE-2'!$B$4:$B$26</c:f>
              <c:numCache>
                <c:formatCode>General</c:formatCode>
                <c:ptCount val="22"/>
                <c:pt idx="0">
                  <c:v>106</c:v>
                </c:pt>
                <c:pt idx="1">
                  <c:v>351</c:v>
                </c:pt>
                <c:pt idx="2">
                  <c:v>9</c:v>
                </c:pt>
                <c:pt idx="3">
                  <c:v>420</c:v>
                </c:pt>
                <c:pt idx="4">
                  <c:v>2434</c:v>
                </c:pt>
                <c:pt idx="5">
                  <c:v>2553</c:v>
                </c:pt>
                <c:pt idx="6">
                  <c:v>8</c:v>
                </c:pt>
                <c:pt idx="7">
                  <c:v>606</c:v>
                </c:pt>
                <c:pt idx="8">
                  <c:v>132</c:v>
                </c:pt>
                <c:pt idx="9">
                  <c:v>158</c:v>
                </c:pt>
                <c:pt idx="10">
                  <c:v>609</c:v>
                </c:pt>
                <c:pt idx="11">
                  <c:v>1053</c:v>
                </c:pt>
                <c:pt idx="12">
                  <c:v>1176</c:v>
                </c:pt>
                <c:pt idx="13">
                  <c:v>292</c:v>
                </c:pt>
                <c:pt idx="14">
                  <c:v>1993</c:v>
                </c:pt>
                <c:pt idx="15">
                  <c:v>18</c:v>
                </c:pt>
                <c:pt idx="16">
                  <c:v>39</c:v>
                </c:pt>
                <c:pt idx="17">
                  <c:v>24</c:v>
                </c:pt>
                <c:pt idx="18">
                  <c:v>3</c:v>
                </c:pt>
                <c:pt idx="19">
                  <c:v>264</c:v>
                </c:pt>
                <c:pt idx="20">
                  <c:v>152</c:v>
                </c:pt>
                <c:pt idx="21">
                  <c:v>10</c:v>
                </c:pt>
              </c:numCache>
            </c:numRef>
          </c:val>
        </c:ser>
        <c:dLbls>
          <c:showLegendKey val="0"/>
          <c:showVal val="0"/>
          <c:showCatName val="0"/>
          <c:showSerName val="0"/>
          <c:showPercent val="0"/>
          <c:showBubbleSize val="0"/>
        </c:dLbls>
        <c:axId val="340601384"/>
        <c:axId val="340603344"/>
      </c:areaChart>
      <c:catAx>
        <c:axId val="340601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40603344"/>
        <c:crosses val="autoZero"/>
        <c:auto val="1"/>
        <c:lblAlgn val="ctr"/>
        <c:lblOffset val="100"/>
        <c:noMultiLvlLbl val="0"/>
      </c:catAx>
      <c:valAx>
        <c:axId val="34060334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b="1">
                    <a:solidFill>
                      <a:schemeClr val="bg1"/>
                    </a:solidFill>
                    <a:latin typeface="Times New Roman" panose="02020603050405020304" pitchFamily="18" charset="0"/>
                    <a:cs typeface="Times New Roman" panose="02020603050405020304" pitchFamily="18" charset="0"/>
                  </a:rPr>
                  <a:t>NEW CASES</a:t>
                </a:r>
              </a:p>
            </c:rich>
          </c:tx>
          <c:layout/>
          <c:overlay val="0"/>
          <c:spPr>
            <a:solidFill>
              <a:srgbClr val="0070C0"/>
            </a:solidFill>
            <a:ln>
              <a:noFill/>
            </a:ln>
            <a:effectLst/>
          </c:spPr>
          <c:txPr>
            <a:bodyPr rot="-54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40601384"/>
        <c:crosses val="autoZero"/>
        <c:crossBetween val="midCat"/>
      </c:valAx>
      <c:spPr>
        <a:blipFill>
          <a:blip xmlns:r="http://schemas.openxmlformats.org/officeDocument/2006/relationships" r:embed="rId3"/>
          <a:tile tx="0" ty="0" sx="100000" sy="100000" flip="none" algn="tl"/>
        </a:blip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overlay val="0"/>
      <c:spPr>
        <a:solidFill>
          <a:srgbClr val="0070C0"/>
        </a:solid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dataset.xlsx]OBJECTIVE-3!PivotTable2</c:name>
    <c:fmtId val="0"/>
  </c:pivotSource>
  <c:chart>
    <c:autoTitleDeleted val="1"/>
    <c:pivotFmts>
      <c:pivotFmt>
        <c:idx val="0"/>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'OBJECTIVE-3'!$B$3</c:f>
              <c:strCache>
                <c:ptCount val="1"/>
                <c:pt idx="0">
                  <c:v>Total</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'OBJECTIVE-3'!$A$4:$A$26</c:f>
              <c:strCache>
                <c:ptCount val="22"/>
                <c:pt idx="0">
                  <c:v>Afghanistan</c:v>
                </c:pt>
                <c:pt idx="1">
                  <c:v>Bahrain</c:v>
                </c:pt>
                <c:pt idx="2">
                  <c:v>Djibouti</c:v>
                </c:pt>
                <c:pt idx="3">
                  <c:v>Egypt</c:v>
                </c:pt>
                <c:pt idx="4">
                  <c:v>Iran</c:v>
                </c:pt>
                <c:pt idx="5">
                  <c:v>Iraq</c:v>
                </c:pt>
                <c:pt idx="6">
                  <c:v>Jordan</c:v>
                </c:pt>
                <c:pt idx="7">
                  <c:v>Kuwait</c:v>
                </c:pt>
                <c:pt idx="8">
                  <c:v>Lebanon</c:v>
                </c:pt>
                <c:pt idx="9">
                  <c:v>Libya</c:v>
                </c:pt>
                <c:pt idx="10">
                  <c:v>Morocco</c:v>
                </c:pt>
                <c:pt idx="11">
                  <c:v>Oman</c:v>
                </c:pt>
                <c:pt idx="12">
                  <c:v>Pakistan</c:v>
                </c:pt>
                <c:pt idx="13">
                  <c:v>Qatar</c:v>
                </c:pt>
                <c:pt idx="14">
                  <c:v>Saudi Arabia</c:v>
                </c:pt>
                <c:pt idx="15">
                  <c:v>Somalia</c:v>
                </c:pt>
                <c:pt idx="16">
                  <c:v>Sudan</c:v>
                </c:pt>
                <c:pt idx="17">
                  <c:v>Syria</c:v>
                </c:pt>
                <c:pt idx="18">
                  <c:v>Tunisia</c:v>
                </c:pt>
                <c:pt idx="19">
                  <c:v>United Arab Emirates</c:v>
                </c:pt>
                <c:pt idx="20">
                  <c:v>West Bank and Gaza</c:v>
                </c:pt>
                <c:pt idx="21">
                  <c:v>Yemen</c:v>
                </c:pt>
              </c:strCache>
            </c:strRef>
          </c:cat>
          <c:val>
            <c:numRef>
              <c:f>'OBJECTIVE-3'!$B$4:$B$26</c:f>
              <c:numCache>
                <c:formatCode>General</c:formatCode>
                <c:ptCount val="22"/>
                <c:pt idx="0">
                  <c:v>1269</c:v>
                </c:pt>
                <c:pt idx="1">
                  <c:v>141</c:v>
                </c:pt>
                <c:pt idx="2">
                  <c:v>58</c:v>
                </c:pt>
                <c:pt idx="3">
                  <c:v>4652</c:v>
                </c:pt>
                <c:pt idx="4">
                  <c:v>15912</c:v>
                </c:pt>
                <c:pt idx="5">
                  <c:v>4458</c:v>
                </c:pt>
                <c:pt idx="6">
                  <c:v>11</c:v>
                </c:pt>
                <c:pt idx="7">
                  <c:v>438</c:v>
                </c:pt>
                <c:pt idx="8">
                  <c:v>51</c:v>
                </c:pt>
                <c:pt idx="9">
                  <c:v>64</c:v>
                </c:pt>
                <c:pt idx="10">
                  <c:v>316</c:v>
                </c:pt>
                <c:pt idx="11">
                  <c:v>393</c:v>
                </c:pt>
                <c:pt idx="12">
                  <c:v>5842</c:v>
                </c:pt>
                <c:pt idx="13">
                  <c:v>165</c:v>
                </c:pt>
                <c:pt idx="14">
                  <c:v>2760</c:v>
                </c:pt>
                <c:pt idx="15">
                  <c:v>93</c:v>
                </c:pt>
                <c:pt idx="16">
                  <c:v>720</c:v>
                </c:pt>
                <c:pt idx="17">
                  <c:v>40</c:v>
                </c:pt>
                <c:pt idx="18">
                  <c:v>50</c:v>
                </c:pt>
                <c:pt idx="19">
                  <c:v>345</c:v>
                </c:pt>
                <c:pt idx="20">
                  <c:v>78</c:v>
                </c:pt>
                <c:pt idx="21">
                  <c:v>483</c:v>
                </c:pt>
              </c:numCache>
            </c:numRef>
          </c:val>
          <c:smooth val="0"/>
        </c:ser>
        <c:dLbls>
          <c:showLegendKey val="0"/>
          <c:showVal val="0"/>
          <c:showCatName val="0"/>
          <c:showSerName val="0"/>
          <c:showPercent val="0"/>
          <c:showBubbleSize val="0"/>
        </c:dLbls>
        <c:marker val="1"/>
        <c:smooth val="0"/>
        <c:axId val="340602168"/>
        <c:axId val="340600600"/>
      </c:lineChart>
      <c:catAx>
        <c:axId val="340602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COUNTRIES</a:t>
                </a:r>
              </a:p>
            </c:rich>
          </c:tx>
          <c:layout/>
          <c:overlay val="0"/>
          <c:spPr>
            <a:solidFill>
              <a:schemeClr val="accent1"/>
            </a:solid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340600600"/>
        <c:crosses val="autoZero"/>
        <c:auto val="1"/>
        <c:lblAlgn val="ctr"/>
        <c:lblOffset val="100"/>
        <c:noMultiLvlLbl val="0"/>
      </c:catAx>
      <c:valAx>
        <c:axId val="3406006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DEATHS</a:t>
                </a:r>
              </a:p>
            </c:rich>
          </c:tx>
          <c:layout/>
          <c:overlay val="0"/>
          <c:spPr>
            <a:solidFill>
              <a:schemeClr val="accent1"/>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340602168"/>
        <c:crosses val="autoZero"/>
        <c:crossBetween val="between"/>
      </c:valAx>
      <c:spPr>
        <a:pattFill prst="pct90">
          <a:fgClr>
            <a:srgbClr val="00B0F0"/>
          </a:fgClr>
          <a:bgClr>
            <a:schemeClr val="bg1"/>
          </a:bgClr>
        </a:pattFill>
        <a:ln>
          <a:noFill/>
        </a:ln>
        <a:effectLst/>
      </c:spPr>
    </c:plotArea>
    <c:legend>
      <c:legendPos val="b"/>
      <c:layout/>
      <c:overlay val="0"/>
      <c:spPr>
        <a:solidFill>
          <a:srgbClr val="92D050"/>
        </a:solidFill>
        <a:ln>
          <a:noFill/>
        </a:ln>
        <a:effectLst/>
      </c:spPr>
      <c:txPr>
        <a:bodyPr rot="0" spcFirstLastPara="1" vertOverflow="ellipsis" vert="horz" wrap="square" anchor="ctr" anchorCtr="1"/>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rgbClr val="00206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'OBJECTIVE-3'!$M$4</c:f>
              <c:strCache>
                <c:ptCount val="1"/>
                <c:pt idx="0">
                  <c:v>Total</c:v>
                </c:pt>
              </c:strCache>
            </c:strRef>
          </c:tx>
          <c:spPr>
            <a:solidFill>
              <a:schemeClr val="accent1"/>
            </a:solidFill>
            <a:ln>
              <a:noFill/>
            </a:ln>
            <a:effectLst/>
          </c:spPr>
          <c:invertIfNegative val="0"/>
          <c:cat>
            <c:strRef>
              <c:f>'OBJECTIVE-3'!$L$5:$L$27</c:f>
              <c:strCache>
                <c:ptCount val="22"/>
                <c:pt idx="0">
                  <c:v>Afghanistan</c:v>
                </c:pt>
                <c:pt idx="1">
                  <c:v>Bahrain</c:v>
                </c:pt>
                <c:pt idx="2">
                  <c:v>Djibouti</c:v>
                </c:pt>
                <c:pt idx="3">
                  <c:v>Egypt</c:v>
                </c:pt>
                <c:pt idx="4">
                  <c:v>Iran</c:v>
                </c:pt>
                <c:pt idx="5">
                  <c:v>Iraq</c:v>
                </c:pt>
                <c:pt idx="6">
                  <c:v>Jordan</c:v>
                </c:pt>
                <c:pt idx="7">
                  <c:v>Kuwait</c:v>
                </c:pt>
                <c:pt idx="8">
                  <c:v>Lebanon</c:v>
                </c:pt>
                <c:pt idx="9">
                  <c:v>Libya</c:v>
                </c:pt>
                <c:pt idx="10">
                  <c:v>Morocco</c:v>
                </c:pt>
                <c:pt idx="11">
                  <c:v>Oman</c:v>
                </c:pt>
                <c:pt idx="12">
                  <c:v>Pakistan</c:v>
                </c:pt>
                <c:pt idx="13">
                  <c:v>Qatar</c:v>
                </c:pt>
                <c:pt idx="14">
                  <c:v>Saudi Arabia</c:v>
                </c:pt>
                <c:pt idx="15">
                  <c:v>Somalia</c:v>
                </c:pt>
                <c:pt idx="16">
                  <c:v>Sudan</c:v>
                </c:pt>
                <c:pt idx="17">
                  <c:v>Syria</c:v>
                </c:pt>
                <c:pt idx="18">
                  <c:v>Tunisia</c:v>
                </c:pt>
                <c:pt idx="19">
                  <c:v>United Arab Emirates</c:v>
                </c:pt>
                <c:pt idx="20">
                  <c:v>West Bank and Gaza</c:v>
                </c:pt>
                <c:pt idx="21">
                  <c:v>Yemen</c:v>
                </c:pt>
              </c:strCache>
            </c:strRef>
          </c:cat>
          <c:val>
            <c:numRef>
              <c:f>'OBJECTIVE-3'!$M$5:$M$27</c:f>
              <c:numCache>
                <c:formatCode>General</c:formatCode>
                <c:ptCount val="22"/>
                <c:pt idx="0">
                  <c:v>106</c:v>
                </c:pt>
                <c:pt idx="1">
                  <c:v>351</c:v>
                </c:pt>
                <c:pt idx="2">
                  <c:v>9</c:v>
                </c:pt>
                <c:pt idx="3">
                  <c:v>420</c:v>
                </c:pt>
                <c:pt idx="4">
                  <c:v>2434</c:v>
                </c:pt>
                <c:pt idx="5">
                  <c:v>2553</c:v>
                </c:pt>
                <c:pt idx="6">
                  <c:v>8</c:v>
                </c:pt>
                <c:pt idx="7">
                  <c:v>606</c:v>
                </c:pt>
                <c:pt idx="8">
                  <c:v>132</c:v>
                </c:pt>
                <c:pt idx="9">
                  <c:v>158</c:v>
                </c:pt>
                <c:pt idx="10">
                  <c:v>609</c:v>
                </c:pt>
                <c:pt idx="11">
                  <c:v>1053</c:v>
                </c:pt>
                <c:pt idx="12">
                  <c:v>1176</c:v>
                </c:pt>
                <c:pt idx="13">
                  <c:v>292</c:v>
                </c:pt>
                <c:pt idx="14">
                  <c:v>1993</c:v>
                </c:pt>
                <c:pt idx="15">
                  <c:v>18</c:v>
                </c:pt>
                <c:pt idx="16">
                  <c:v>39</c:v>
                </c:pt>
                <c:pt idx="17">
                  <c:v>24</c:v>
                </c:pt>
                <c:pt idx="18">
                  <c:v>3</c:v>
                </c:pt>
                <c:pt idx="19">
                  <c:v>264</c:v>
                </c:pt>
                <c:pt idx="20">
                  <c:v>152</c:v>
                </c:pt>
                <c:pt idx="21">
                  <c:v>10</c:v>
                </c:pt>
              </c:numCache>
            </c:numRef>
          </c:val>
        </c:ser>
        <c:dLbls>
          <c:showLegendKey val="0"/>
          <c:showVal val="0"/>
          <c:showCatName val="0"/>
          <c:showSerName val="0"/>
          <c:showPercent val="0"/>
          <c:showBubbleSize val="0"/>
        </c:dLbls>
        <c:gapWidth val="219"/>
        <c:overlap val="-27"/>
        <c:axId val="340597464"/>
        <c:axId val="340601776"/>
      </c:barChart>
      <c:catAx>
        <c:axId val="34059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01776"/>
        <c:crosses val="autoZero"/>
        <c:auto val="1"/>
        <c:lblAlgn val="ctr"/>
        <c:lblOffset val="100"/>
        <c:noMultiLvlLbl val="0"/>
      </c:catAx>
      <c:valAx>
        <c:axId val="34060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7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dataset.xlsx]OBJECTIVE-4!PivotTable1</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TOP 10 COUNTRIES WITH MAX RECOVERED RATIO</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'OBJECTIVE-4'!$B$3</c:f>
              <c:strCache>
                <c:ptCount val="1"/>
                <c:pt idx="0">
                  <c:v>Total</c:v>
                </c:pt>
              </c:strCache>
            </c:strRef>
          </c:tx>
          <c:dPt>
            <c:idx val="0"/>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'OBJECTIVE-4'!$A$4:$A$9</c:f>
              <c:strCache>
                <c:ptCount val="5"/>
                <c:pt idx="0">
                  <c:v>Brazil</c:v>
                </c:pt>
                <c:pt idx="1">
                  <c:v>US</c:v>
                </c:pt>
                <c:pt idx="2">
                  <c:v>India</c:v>
                </c:pt>
                <c:pt idx="3">
                  <c:v>Russia</c:v>
                </c:pt>
                <c:pt idx="4">
                  <c:v>Chile</c:v>
                </c:pt>
              </c:strCache>
            </c:strRef>
          </c:cat>
          <c:val>
            <c:numRef>
              <c:f>'OBJECTIVE-4'!$B$4:$B$9</c:f>
              <c:numCache>
                <c:formatCode>General</c:formatCode>
                <c:ptCount val="5"/>
                <c:pt idx="0">
                  <c:v>1846641</c:v>
                </c:pt>
                <c:pt idx="1">
                  <c:v>1325804</c:v>
                </c:pt>
                <c:pt idx="2">
                  <c:v>951166</c:v>
                </c:pt>
                <c:pt idx="3">
                  <c:v>602249</c:v>
                </c:pt>
                <c:pt idx="4">
                  <c:v>319954</c:v>
                </c:pt>
              </c:numCache>
            </c:numRef>
          </c:val>
        </c:ser>
        <c:dLbls>
          <c:dLblPos val="inEnd"/>
          <c:showLegendKey val="0"/>
          <c:showVal val="0"/>
          <c:showCatName val="0"/>
          <c:showSerName val="0"/>
          <c:showPercent val="1"/>
          <c:showBubbleSize val="0"/>
          <c:showLeaderLines val="1"/>
        </c:dLbls>
      </c:pie3DChart>
      <c:spPr>
        <a:blipFill dpi="0" rotWithShape="1">
          <a:blip xmlns:r="http://schemas.openxmlformats.org/officeDocument/2006/relationships" r:embed="rId3">
            <a:alphaModFix amt="0"/>
          </a:blip>
          <a:srcRect/>
          <a:stretch>
            <a:fillRect/>
          </a:stretch>
        </a:blip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stretch>
        <a:fillRect/>
      </a:stretch>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dataset.xlsx]OBJECTIVE-4!PivotTable1</c:name>
    <c:fmtId val="1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TOP 10 COUNTRIES WITH MAX RECOVERED RATIO</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4"/>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5">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rgbClr val="00B0F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rgbClr val="FFFF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'OBJECTIVE-4'!$B$3</c:f>
              <c:strCache>
                <c:ptCount val="1"/>
                <c:pt idx="0">
                  <c:v>Total</c:v>
                </c:pt>
              </c:strCache>
            </c:strRef>
          </c:tx>
          <c:dPt>
            <c:idx val="0"/>
            <c:bubble3D val="0"/>
            <c:spPr>
              <a:solidFill>
                <a:srgbClr val="FF000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rgbClr val="CC00FF"/>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tx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'OBJECTIVE-4'!$A$4:$A$9</c:f>
              <c:strCache>
                <c:ptCount val="5"/>
                <c:pt idx="0">
                  <c:v>Brazil</c:v>
                </c:pt>
                <c:pt idx="1">
                  <c:v>US</c:v>
                </c:pt>
                <c:pt idx="2">
                  <c:v>India</c:v>
                </c:pt>
                <c:pt idx="3">
                  <c:v>Russia</c:v>
                </c:pt>
                <c:pt idx="4">
                  <c:v>Chile</c:v>
                </c:pt>
              </c:strCache>
            </c:strRef>
          </c:cat>
          <c:val>
            <c:numRef>
              <c:f>'OBJECTIVE-4'!$B$4:$B$9</c:f>
              <c:numCache>
                <c:formatCode>General</c:formatCode>
                <c:ptCount val="5"/>
                <c:pt idx="0">
                  <c:v>1846641</c:v>
                </c:pt>
                <c:pt idx="1">
                  <c:v>1325804</c:v>
                </c:pt>
                <c:pt idx="2">
                  <c:v>951166</c:v>
                </c:pt>
                <c:pt idx="3">
                  <c:v>602249</c:v>
                </c:pt>
                <c:pt idx="4">
                  <c:v>319954</c:v>
                </c:pt>
              </c:numCache>
            </c:numRef>
          </c:val>
        </c:ser>
        <c:dLbls>
          <c:dLblPos val="inEnd"/>
          <c:showLegendKey val="0"/>
          <c:showVal val="0"/>
          <c:showCatName val="0"/>
          <c:showSerName val="0"/>
          <c:showPercent val="1"/>
          <c:showBubbleSize val="0"/>
          <c:showLeaderLines val="1"/>
        </c:dLbls>
      </c:pie3DChart>
      <c:spPr>
        <a:pattFill prst="pct5">
          <a:fgClr>
            <a:schemeClr val="tx1"/>
          </a:fgClr>
          <a:bgClr>
            <a:schemeClr val="bg1"/>
          </a:bgClr>
        </a:patt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stretch>
        <a:fillRect/>
      </a:stretch>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dataset.xlsx]OBJECTIVE-5!PivotTable2</c:name>
    <c:fmtId val="4"/>
  </c:pivotSource>
  <c:chart>
    <c:title>
      <c:tx>
        <c:rich>
          <a:bodyPr rot="0" spcFirstLastPara="1" vertOverflow="ellipsis" vert="horz" wrap="square" anchor="ctr" anchorCtr="1"/>
          <a:lstStyle/>
          <a:p>
            <a:pPr>
              <a:defRPr sz="1400" b="1" i="0" u="none" strike="noStrike" kern="1200" spc="0" baseline="0">
                <a:solidFill>
                  <a:schemeClr val="lt1"/>
                </a:solidFill>
                <a:latin typeface="Arial Rounded MT Bold" panose="020F0704030504030204" pitchFamily="34" charset="0"/>
                <a:ea typeface="+mn-ea"/>
                <a:cs typeface="+mn-cs"/>
              </a:defRPr>
            </a:pPr>
            <a:r>
              <a:rPr lang="en-US" b="1">
                <a:latin typeface="Arial Rounded MT Bold" panose="020F0704030504030204" pitchFamily="34" charset="0"/>
              </a:rPr>
              <a:t>Top 3 Countries</a:t>
            </a:r>
            <a:r>
              <a:rPr lang="en-US" b="1" baseline="0">
                <a:latin typeface="Arial Rounded MT Bold" panose="020F0704030504030204" pitchFamily="34" charset="0"/>
              </a:rPr>
              <a:t> </a:t>
            </a:r>
            <a:r>
              <a:rPr lang="en-US" b="1">
                <a:latin typeface="Arial Rounded MT Bold" panose="020F0704030504030204" pitchFamily="34" charset="0"/>
              </a:rPr>
              <a:t>1st</a:t>
            </a:r>
            <a:r>
              <a:rPr lang="en-US" b="1" baseline="0">
                <a:latin typeface="Arial Rounded MT Bold" panose="020F0704030504030204" pitchFamily="34" charset="0"/>
              </a:rPr>
              <a:t> week % increase</a:t>
            </a:r>
            <a:endParaRPr lang="en-US" b="1">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0000"/>
              </a:gs>
              <a:gs pos="100000">
                <a:schemeClr val="accent1">
                  <a:lumMod val="45000"/>
                  <a:lumOff val="55000"/>
                </a:schemeClr>
              </a:gs>
              <a:gs pos="100000">
                <a:srgbClr val="FFD1D1"/>
              </a:gs>
            </a:gsLst>
            <a:lin ang="0" scaled="1"/>
            <a:tileRect/>
          </a:gradFill>
          <a:ln>
            <a:noFill/>
          </a:ln>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a:gsLst>
              <a:gs pos="0">
                <a:srgbClr val="CC00FF"/>
              </a:gs>
              <a:gs pos="100000">
                <a:schemeClr val="accent1">
                  <a:lumMod val="45000"/>
                  <a:lumOff val="55000"/>
                </a:schemeClr>
              </a:gs>
              <a:gs pos="100000">
                <a:srgbClr val="FFD1D1"/>
              </a:gs>
            </a:gsLst>
            <a:lin ang="0" scaled="1"/>
          </a:gradFill>
          <a:ln>
            <a:noFill/>
          </a:ln>
          <a:effectLst/>
          <a:sp3d/>
        </c:spPr>
        <c:dLbl>
          <c:idx val="0"/>
          <c:layout>
            <c:manualLayout>
              <c:x val="3.8719285182427295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a:gsLst>
              <a:gs pos="0">
                <a:srgbClr val="00B050"/>
              </a:gs>
              <a:gs pos="100000">
                <a:schemeClr val="accent1">
                  <a:lumMod val="45000"/>
                  <a:lumOff val="55000"/>
                </a:schemeClr>
              </a:gs>
              <a:gs pos="100000">
                <a:srgbClr val="FFD1D1"/>
              </a:gs>
            </a:gsLst>
            <a:lin ang="0" scaled="1"/>
          </a:gradFill>
          <a:ln>
            <a:noFill/>
          </a:ln>
          <a:effectLst/>
          <a:sp3d/>
        </c:spP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'OBJECTIVE-5'!$B$3</c:f>
              <c:strCache>
                <c:ptCount val="1"/>
                <c:pt idx="0">
                  <c:v>Total</c:v>
                </c:pt>
              </c:strCache>
            </c:strRef>
          </c:tx>
          <c:spPr>
            <a:solidFill>
              <a:schemeClr val="accent1"/>
            </a:solidFill>
            <a:ln>
              <a:noFill/>
            </a:ln>
            <a:effectLst/>
            <a:sp3d/>
          </c:spPr>
          <c:invertIfNegative val="0"/>
          <c:dPt>
            <c:idx val="0"/>
            <c:invertIfNegative val="0"/>
            <c:bubble3D val="0"/>
            <c:spPr>
              <a:gradFill flip="none" rotWithShape="1">
                <a:gsLst>
                  <a:gs pos="0">
                    <a:srgbClr val="FF0000"/>
                  </a:gs>
                  <a:gs pos="100000">
                    <a:schemeClr val="accent1">
                      <a:lumMod val="45000"/>
                      <a:lumOff val="55000"/>
                    </a:schemeClr>
                  </a:gs>
                  <a:gs pos="100000">
                    <a:srgbClr val="FFD1D1"/>
                  </a:gs>
                </a:gsLst>
                <a:lin ang="0" scaled="1"/>
                <a:tileRect/>
              </a:gradFill>
              <a:ln>
                <a:noFill/>
              </a:ln>
              <a:effectLst/>
              <a:sp3d/>
            </c:spPr>
          </c:dPt>
          <c:dPt>
            <c:idx val="1"/>
            <c:invertIfNegative val="0"/>
            <c:bubble3D val="0"/>
            <c:spPr>
              <a:gradFill>
                <a:gsLst>
                  <a:gs pos="0">
                    <a:srgbClr val="CC00FF"/>
                  </a:gs>
                  <a:gs pos="100000">
                    <a:schemeClr val="accent1">
                      <a:lumMod val="45000"/>
                      <a:lumOff val="55000"/>
                    </a:schemeClr>
                  </a:gs>
                  <a:gs pos="100000">
                    <a:srgbClr val="FFD1D1"/>
                  </a:gs>
                </a:gsLst>
                <a:lin ang="0" scaled="1"/>
              </a:gradFill>
              <a:ln>
                <a:noFill/>
              </a:ln>
              <a:effectLst/>
              <a:sp3d/>
            </c:spPr>
          </c:dPt>
          <c:dPt>
            <c:idx val="2"/>
            <c:invertIfNegative val="0"/>
            <c:bubble3D val="0"/>
            <c:spPr>
              <a:gradFill>
                <a:gsLst>
                  <a:gs pos="0">
                    <a:srgbClr val="00B050"/>
                  </a:gs>
                  <a:gs pos="100000">
                    <a:schemeClr val="accent1">
                      <a:lumMod val="45000"/>
                      <a:lumOff val="55000"/>
                    </a:schemeClr>
                  </a:gs>
                  <a:gs pos="100000">
                    <a:srgbClr val="FFD1D1"/>
                  </a:gs>
                </a:gsLst>
                <a:lin ang="0" scaled="1"/>
              </a:gradFill>
              <a:ln>
                <a:noFill/>
              </a:ln>
              <a:effectLst/>
              <a:sp3d/>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8719285182427295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'OBJECTIVE-5'!$A$4:$A$7</c:f>
              <c:strCache>
                <c:ptCount val="3"/>
                <c:pt idx="0">
                  <c:v>Papua New Guinea</c:v>
                </c:pt>
                <c:pt idx="1">
                  <c:v>Gambia</c:v>
                </c:pt>
                <c:pt idx="2">
                  <c:v>Bahamas</c:v>
                </c:pt>
              </c:strCache>
            </c:strRef>
          </c:cat>
          <c:val>
            <c:numRef>
              <c:f>'OBJECTIVE-5'!$B$4:$B$7</c:f>
              <c:numCache>
                <c:formatCode>General</c:formatCode>
                <c:ptCount val="3"/>
                <c:pt idx="0">
                  <c:v>226.32</c:v>
                </c:pt>
                <c:pt idx="1">
                  <c:v>191.07</c:v>
                </c:pt>
                <c:pt idx="2">
                  <c:v>119.54</c:v>
                </c:pt>
              </c:numCache>
            </c:numRef>
          </c:val>
        </c:ser>
        <c:dLbls>
          <c:showLegendKey val="0"/>
          <c:showVal val="0"/>
          <c:showCatName val="0"/>
          <c:showSerName val="0"/>
          <c:showPercent val="0"/>
          <c:showBubbleSize val="0"/>
        </c:dLbls>
        <c:gapWidth val="0"/>
        <c:gapDepth val="0"/>
        <c:shape val="cylinder"/>
        <c:axId val="340598248"/>
        <c:axId val="340599032"/>
        <c:axId val="0"/>
      </c:bar3DChart>
      <c:catAx>
        <c:axId val="340598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0599032"/>
        <c:crosses val="autoZero"/>
        <c:auto val="1"/>
        <c:lblAlgn val="ctr"/>
        <c:lblOffset val="100"/>
        <c:noMultiLvlLbl val="0"/>
      </c:catAx>
      <c:valAx>
        <c:axId val="340599032"/>
        <c:scaling>
          <c:orientation val="minMax"/>
        </c:scaling>
        <c:delete val="1"/>
        <c:axPos val="l"/>
        <c:numFmt formatCode="General" sourceLinked="1"/>
        <c:majorTickMark val="none"/>
        <c:minorTickMark val="none"/>
        <c:tickLblPos val="nextTo"/>
        <c:crossAx val="340598248"/>
        <c:crosses val="autoZero"/>
        <c:crossBetween val="between"/>
      </c:valAx>
      <c:spPr>
        <a:noFill/>
        <a:ln>
          <a:noFill/>
        </a:ln>
        <a:effectLst/>
      </c:spPr>
    </c:plotArea>
    <c:plotVisOnly val="1"/>
    <c:dispBlanksAs val="gap"/>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9525" cap="flat" cmpd="sng" algn="ctr">
      <a:solidFill>
        <a:schemeClr val="tx1">
          <a:lumMod val="15000"/>
          <a:lumOff val="85000"/>
        </a:schemeClr>
      </a:solid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dataset.xlsx]OBJECTIVE-1!PivotTable1</c:name>
    <c:fmtId val="160"/>
  </c:pivotSource>
  <c:chart>
    <c:title>
      <c:tx>
        <c:rich>
          <a:bodyPr rot="0" spcFirstLastPara="1" vertOverflow="ellipsis" vert="horz" wrap="square" anchor="ctr" anchorCtr="1"/>
          <a:lstStyle/>
          <a:p>
            <a:pPr>
              <a:defRPr sz="1800" b="1" i="0" u="none" strike="noStrike" kern="1200" cap="all" baseline="0">
                <a:solidFill>
                  <a:schemeClr val="bg1"/>
                </a:solidFill>
                <a:latin typeface="Arial Rounded MT Bold" panose="020F0704030504030204" pitchFamily="34" charset="0"/>
                <a:ea typeface="+mn-ea"/>
                <a:cs typeface="Times New Roman" panose="02020603050405020304" pitchFamily="18" charset="0"/>
              </a:defRPr>
            </a:pPr>
            <a:r>
              <a:rPr lang="en-US" sz="1200" b="1">
                <a:solidFill>
                  <a:schemeClr val="bg1"/>
                </a:solidFill>
                <a:latin typeface="Arial Rounded MT Bold" panose="020F0704030504030204" pitchFamily="34" charset="0"/>
                <a:cs typeface="Times New Roman" panose="02020603050405020304" pitchFamily="18" charset="0"/>
              </a:rPr>
              <a:t>Top 5 Countries with active cases</a:t>
            </a:r>
          </a:p>
        </c:rich>
      </c:tx>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bg1"/>
              </a:solidFill>
              <a:latin typeface="Arial Rounded MT Bold" panose="020F0704030504030204" pitchFamily="34" charset="0"/>
              <a:ea typeface="+mn-ea"/>
              <a:cs typeface="Times New Roman" panose="02020603050405020304" pitchFamily="18" charset="0"/>
            </a:defRPr>
          </a:pPr>
          <a:endParaRPr lang="en-US"/>
        </a:p>
      </c:txPr>
    </c:title>
    <c:autoTitleDeleted val="0"/>
    <c:pivotFmts>
      <c:pivotFmt>
        <c:idx val="0"/>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marker>
          <c:symbol val="none"/>
        </c:marker>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8931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E8D3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C701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6482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9C6A6A">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A08">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8931D">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E8D3E">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C7016">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1"/>
        <c:spPr>
          <a:solidFill>
            <a:srgbClr val="00206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2"/>
        <c:spPr>
          <a:solidFill>
            <a:srgbClr val="00B05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3"/>
        <c:spPr>
          <a:solidFill>
            <a:schemeClr val="tx2"/>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4"/>
        <c:spPr>
          <a:solidFill>
            <a:schemeClr val="accent4">
              <a:lumMod val="75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5"/>
        <c:spPr>
          <a:solidFill>
            <a:srgbClr val="7030A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6"/>
        <c:spPr>
          <a:solidFill>
            <a:srgbClr val="FF66FF"/>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7"/>
        <c:spPr>
          <a:solidFill>
            <a:schemeClr val="bg1">
              <a:lumMod val="50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8"/>
        <c:spPr>
          <a:solidFill>
            <a:schemeClr val="accent6"/>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19"/>
        <c:spPr>
          <a:solidFill>
            <a:schemeClr val="accent1">
              <a:alpha val="88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marker>
          <c:symbol val="none"/>
        </c:marker>
      </c:pivotFmt>
      <c:pivotFmt>
        <c:idx val="20"/>
        <c:spPr>
          <a:solidFill>
            <a:srgbClr val="FF000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1"/>
        <c:spPr>
          <a:solidFill>
            <a:srgbClr val="00206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2"/>
        <c:spPr>
          <a:solidFill>
            <a:srgbClr val="00B05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3"/>
        <c:spPr>
          <a:solidFill>
            <a:schemeClr val="tx2"/>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4"/>
        <c:spPr>
          <a:solidFill>
            <a:schemeClr val="accent4">
              <a:lumMod val="75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5"/>
        <c:spPr>
          <a:solidFill>
            <a:srgbClr val="7030A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6"/>
        <c:spPr>
          <a:solidFill>
            <a:srgbClr val="FF66FF"/>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7"/>
        <c:spPr>
          <a:solidFill>
            <a:schemeClr val="bg1">
              <a:lumMod val="50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8"/>
        <c:spPr>
          <a:solidFill>
            <a:schemeClr val="accent6"/>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29"/>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marker>
          <c:symbol val="none"/>
        </c:marker>
      </c:pivotFmt>
      <c:pivotFmt>
        <c:idx val="30"/>
        <c:spPr>
          <a:gradFill flip="none" rotWithShape="1">
            <a:gsLst>
              <a:gs pos="0">
                <a:srgbClr val="FF0000"/>
              </a:gs>
              <a:gs pos="100000">
                <a:srgbClr val="FFE7E7"/>
              </a:gs>
              <a:gs pos="100000">
                <a:schemeClr val="accent1">
                  <a:lumMod val="45000"/>
                  <a:lumOff val="55000"/>
                </a:schemeClr>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1"/>
        <c:spPr>
          <a:gradFill flip="none" rotWithShape="1">
            <a:gsLst>
              <a:gs pos="0">
                <a:srgbClr val="00B050"/>
              </a:gs>
              <a:gs pos="100000">
                <a:srgbClr val="00B050"/>
              </a:gs>
              <a:gs pos="99000">
                <a:srgbClr val="ABFFD1"/>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2"/>
        <c:spPr>
          <a:gradFill flip="none" rotWithShape="1">
            <a:gsLst>
              <a:gs pos="0">
                <a:schemeClr val="accent1"/>
              </a:gs>
              <a:gs pos="100000">
                <a:schemeClr val="accent1"/>
              </a:gs>
              <a:gs pos="99000">
                <a:srgbClr val="FFE175"/>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3"/>
        <c:spPr>
          <a:gradFill flip="none" rotWithShape="1">
            <a:gsLst>
              <a:gs pos="0">
                <a:srgbClr val="002060"/>
              </a:gs>
              <a:gs pos="100000">
                <a:srgbClr val="6598FF"/>
              </a:gs>
              <a:gs pos="100000">
                <a:schemeClr val="accent1">
                  <a:lumMod val="45000"/>
                  <a:lumOff val="55000"/>
                </a:schemeClr>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4"/>
        <c:spPr>
          <a:gradFill flip="none" rotWithShape="1">
            <a:gsLst>
              <a:gs pos="0">
                <a:srgbClr val="7030A0"/>
              </a:gs>
              <a:gs pos="100000">
                <a:srgbClr val="BA8CDC"/>
              </a:gs>
              <a:gs pos="100000">
                <a:schemeClr val="accent1">
                  <a:lumMod val="45000"/>
                  <a:lumOff val="55000"/>
                </a:schemeClr>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5"/>
        <c:spPr>
          <a:solidFill>
            <a:srgbClr val="7030A0"/>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6"/>
        <c:spPr>
          <a:solidFill>
            <a:srgbClr val="FF66FF"/>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7"/>
        <c:spPr>
          <a:solidFill>
            <a:schemeClr val="bg1">
              <a:lumMod val="50000"/>
            </a:schemeClr>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
        <c:idx val="38"/>
        <c:spPr>
          <a:solidFill>
            <a:schemeClr val="accent6"/>
          </a:soli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'OBJECTIVE-1'!$B$3</c:f>
              <c:strCache>
                <c:ptCount val="1"/>
                <c:pt idx="0">
                  <c:v>Total</c:v>
                </c:pt>
              </c:strCache>
            </c:strRef>
          </c:tx>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invertIfNegative val="0"/>
          <c:dPt>
            <c:idx val="0"/>
            <c:invertIfNegative val="0"/>
            <c:bubble3D val="0"/>
            <c:spPr>
              <a:gradFill flip="none" rotWithShape="1">
                <a:gsLst>
                  <a:gs pos="0">
                    <a:srgbClr val="FF0000"/>
                  </a:gs>
                  <a:gs pos="100000">
                    <a:srgbClr val="FFE7E7"/>
                  </a:gs>
                  <a:gs pos="100000">
                    <a:schemeClr val="accent1">
                      <a:lumMod val="45000"/>
                      <a:lumOff val="55000"/>
                    </a:schemeClr>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dPt>
          <c:dPt>
            <c:idx val="1"/>
            <c:invertIfNegative val="0"/>
            <c:bubble3D val="0"/>
            <c:spPr>
              <a:gradFill flip="none" rotWithShape="1">
                <a:gsLst>
                  <a:gs pos="0">
                    <a:srgbClr val="00B050"/>
                  </a:gs>
                  <a:gs pos="100000">
                    <a:srgbClr val="00B050"/>
                  </a:gs>
                  <a:gs pos="99000">
                    <a:srgbClr val="ABFFD1"/>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dPt>
          <c:dPt>
            <c:idx val="2"/>
            <c:invertIfNegative val="0"/>
            <c:bubble3D val="0"/>
            <c:spPr>
              <a:gradFill flip="none" rotWithShape="1">
                <a:gsLst>
                  <a:gs pos="0">
                    <a:schemeClr val="accent1"/>
                  </a:gs>
                  <a:gs pos="100000">
                    <a:schemeClr val="accent1"/>
                  </a:gs>
                  <a:gs pos="99000">
                    <a:srgbClr val="FFE175"/>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dPt>
          <c:dPt>
            <c:idx val="3"/>
            <c:invertIfNegative val="0"/>
            <c:bubble3D val="0"/>
            <c:spPr>
              <a:gradFill flip="none" rotWithShape="1">
                <a:gsLst>
                  <a:gs pos="0">
                    <a:srgbClr val="002060"/>
                  </a:gs>
                  <a:gs pos="100000">
                    <a:srgbClr val="6598FF"/>
                  </a:gs>
                  <a:gs pos="100000">
                    <a:schemeClr val="accent1">
                      <a:lumMod val="45000"/>
                      <a:lumOff val="55000"/>
                    </a:schemeClr>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dPt>
          <c:dPt>
            <c:idx val="4"/>
            <c:invertIfNegative val="0"/>
            <c:bubble3D val="0"/>
            <c:spPr>
              <a:gradFill flip="none" rotWithShape="1">
                <a:gsLst>
                  <a:gs pos="0">
                    <a:srgbClr val="7030A0"/>
                  </a:gs>
                  <a:gs pos="100000">
                    <a:srgbClr val="BA8CDC"/>
                  </a:gs>
                  <a:gs pos="100000">
                    <a:schemeClr val="accent1">
                      <a:lumMod val="45000"/>
                      <a:lumOff val="55000"/>
                    </a:schemeClr>
                  </a:gs>
                  <a:gs pos="100000">
                    <a:schemeClr val="accent1">
                      <a:lumMod val="30000"/>
                      <a:lumOff val="70000"/>
                    </a:schemeClr>
                  </a:gs>
                </a:gsLst>
                <a:lin ang="0" scaled="1"/>
                <a:tileRect/>
              </a:gradFill>
              <a:ln>
                <a:solidFill>
                  <a:schemeClr val="accent1">
                    <a:lumMod val="50000"/>
                  </a:schemeClr>
                </a:solidFill>
              </a:ln>
              <a:effectLst>
                <a:outerShdw blurRad="50800" dist="38100" dir="10800000" algn="r" rotWithShape="0">
                  <a:prstClr val="black">
                    <a:alpha val="40000"/>
                  </a:prstClr>
                </a:outerShdw>
              </a:effectLst>
              <a:scene3d>
                <a:camera prst="orthographicFront"/>
                <a:lightRig rig="threePt" dir="t"/>
              </a:scene3d>
              <a:sp3d>
                <a:contourClr>
                  <a:schemeClr val="accent1">
                    <a:lumMod val="50000"/>
                  </a:schemeClr>
                </a:contourClr>
              </a:sp3d>
            </c:spPr>
          </c:dPt>
          <c:dPt>
            <c:idx val="6"/>
            <c:invertIfNegative val="0"/>
            <c:bubble3D val="0"/>
          </c:dPt>
          <c:dPt>
            <c:idx val="7"/>
            <c:invertIfNegative val="0"/>
            <c:bubble3D val="0"/>
          </c:dPt>
          <c:dPt>
            <c:idx val="8"/>
            <c:invertIfNegative val="0"/>
            <c:bubble3D val="0"/>
          </c:dPt>
          <c:dPt>
            <c:idx val="9"/>
            <c:invertIfNegative val="0"/>
            <c:bubble3D val="0"/>
          </c:dPt>
          <c:cat>
            <c:strRef>
              <c:f>'OBJECTIVE-1'!$A$4:$A$9</c:f>
              <c:strCache>
                <c:ptCount val="5"/>
                <c:pt idx="0">
                  <c:v>US</c:v>
                </c:pt>
                <c:pt idx="1">
                  <c:v>Brazil</c:v>
                </c:pt>
                <c:pt idx="2">
                  <c:v>India</c:v>
                </c:pt>
                <c:pt idx="3">
                  <c:v>United Kingdom</c:v>
                </c:pt>
                <c:pt idx="4">
                  <c:v>Russia</c:v>
                </c:pt>
              </c:strCache>
            </c:strRef>
          </c:cat>
          <c:val>
            <c:numRef>
              <c:f>'OBJECTIVE-1'!$B$4:$B$9</c:f>
              <c:numCache>
                <c:formatCode>General</c:formatCode>
                <c:ptCount val="5"/>
                <c:pt idx="0">
                  <c:v>2816444</c:v>
                </c:pt>
                <c:pt idx="1">
                  <c:v>508116</c:v>
                </c:pt>
                <c:pt idx="2">
                  <c:v>495499</c:v>
                </c:pt>
                <c:pt idx="3">
                  <c:v>254427</c:v>
                </c:pt>
                <c:pt idx="4">
                  <c:v>201097</c:v>
                </c:pt>
              </c:numCache>
            </c:numRef>
          </c:val>
        </c:ser>
        <c:dLbls>
          <c:showLegendKey val="0"/>
          <c:showVal val="0"/>
          <c:showCatName val="0"/>
          <c:showSerName val="0"/>
          <c:showPercent val="0"/>
          <c:showBubbleSize val="0"/>
        </c:dLbls>
        <c:gapWidth val="84"/>
        <c:gapDepth val="53"/>
        <c:shape val="box"/>
        <c:axId val="340599816"/>
        <c:axId val="340602560"/>
        <c:axId val="0"/>
      </c:bar3DChart>
      <c:catAx>
        <c:axId val="340599816"/>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COUNTRIES</a:t>
                </a:r>
              </a:p>
            </c:rich>
          </c:tx>
          <c:layout/>
          <c:overlay val="0"/>
          <c:spPr>
            <a:solidFill>
              <a:srgbClr val="00B0F0"/>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40602560"/>
        <c:crosses val="autoZero"/>
        <c:auto val="1"/>
        <c:lblAlgn val="ctr"/>
        <c:lblOffset val="100"/>
        <c:noMultiLvlLbl val="0"/>
      </c:catAx>
      <c:valAx>
        <c:axId val="340602560"/>
        <c:scaling>
          <c:orientation val="minMax"/>
        </c:scaling>
        <c:delete val="1"/>
        <c:axPos val="l"/>
        <c:title>
          <c:tx>
            <c:rich>
              <a:bodyPr rot="-54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ACTIVE CASES</a:t>
                </a:r>
              </a:p>
            </c:rich>
          </c:tx>
          <c:layout/>
          <c:overlay val="0"/>
          <c:spPr>
            <a:solidFill>
              <a:srgbClr val="00B0F0"/>
            </a:solid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340599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a:gsLst>
        <a:gs pos="0">
          <a:srgbClr val="FF0000"/>
        </a:gs>
        <a:gs pos="100000">
          <a:srgbClr val="0070C0"/>
        </a:gs>
        <a:gs pos="100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dataset.xlsx]OBJECTIVE-3!PivotTable2</c:name>
    <c:fmtId val="18"/>
  </c:pivotSource>
  <c:chart>
    <c:title>
      <c:tx>
        <c:rich>
          <a:bodyPr rot="0" spcFirstLastPara="1" vertOverflow="ellipsis" vert="horz" wrap="square" anchor="ctr" anchorCtr="1"/>
          <a:lstStyle/>
          <a:p>
            <a:pPr>
              <a:defRPr sz="1100" b="1" i="0" u="none" strike="noStrike" kern="1200" cap="none" baseline="0">
                <a:solidFill>
                  <a:schemeClr val="tx1"/>
                </a:solidFill>
                <a:latin typeface="Times New Roman" panose="02020603050405020304" pitchFamily="18" charset="0"/>
                <a:ea typeface="+mn-ea"/>
                <a:cs typeface="Times New Roman" panose="02020603050405020304" pitchFamily="18" charset="0"/>
              </a:defRPr>
            </a:pPr>
            <a:r>
              <a:rPr lang="en-US" sz="1100">
                <a:solidFill>
                  <a:schemeClr val="tx1"/>
                </a:solidFill>
                <a:latin typeface="Times New Roman" panose="02020603050405020304" pitchFamily="18" charset="0"/>
                <a:cs typeface="Times New Roman" panose="02020603050405020304" pitchFamily="18" charset="0"/>
              </a:rPr>
              <a:t>TOTAL</a:t>
            </a:r>
            <a:r>
              <a:rPr lang="en-US" sz="1100" baseline="0">
                <a:solidFill>
                  <a:schemeClr val="tx1"/>
                </a:solidFill>
                <a:latin typeface="Times New Roman" panose="02020603050405020304" pitchFamily="18" charset="0"/>
                <a:cs typeface="Times New Roman" panose="02020603050405020304" pitchFamily="18" charset="0"/>
              </a:rPr>
              <a:t> DEATH COUNT WRT. WHO REGION</a:t>
            </a:r>
            <a:endParaRPr lang="en-US" sz="1100">
              <a:solidFill>
                <a:schemeClr val="tx1"/>
              </a:solidFill>
              <a:latin typeface="Times New Roman" panose="02020603050405020304" pitchFamily="18" charset="0"/>
              <a:cs typeface="Times New Roman" panose="02020603050405020304" pitchFamily="18" charset="0"/>
            </a:endParaRPr>
          </a:p>
        </c:rich>
      </c:tx>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'OBJECTIVE-3'!$B$3</c:f>
              <c:strCache>
                <c:ptCount val="1"/>
                <c:pt idx="0">
                  <c:v>Total</c:v>
                </c:pt>
              </c:strCache>
            </c:strRef>
          </c:tx>
          <c:spPr>
            <a:ln w="22225" cap="rnd">
              <a:solidFill>
                <a:srgbClr val="FF000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'OBJECTIVE-3'!$A$4:$A$26</c:f>
              <c:strCache>
                <c:ptCount val="22"/>
                <c:pt idx="0">
                  <c:v>Afghanistan</c:v>
                </c:pt>
                <c:pt idx="1">
                  <c:v>Bahrain</c:v>
                </c:pt>
                <c:pt idx="2">
                  <c:v>Djibouti</c:v>
                </c:pt>
                <c:pt idx="3">
                  <c:v>Egypt</c:v>
                </c:pt>
                <c:pt idx="4">
                  <c:v>Iran</c:v>
                </c:pt>
                <c:pt idx="5">
                  <c:v>Iraq</c:v>
                </c:pt>
                <c:pt idx="6">
                  <c:v>Jordan</c:v>
                </c:pt>
                <c:pt idx="7">
                  <c:v>Kuwait</c:v>
                </c:pt>
                <c:pt idx="8">
                  <c:v>Lebanon</c:v>
                </c:pt>
                <c:pt idx="9">
                  <c:v>Libya</c:v>
                </c:pt>
                <c:pt idx="10">
                  <c:v>Morocco</c:v>
                </c:pt>
                <c:pt idx="11">
                  <c:v>Oman</c:v>
                </c:pt>
                <c:pt idx="12">
                  <c:v>Pakistan</c:v>
                </c:pt>
                <c:pt idx="13">
                  <c:v>Qatar</c:v>
                </c:pt>
                <c:pt idx="14">
                  <c:v>Saudi Arabia</c:v>
                </c:pt>
                <c:pt idx="15">
                  <c:v>Somalia</c:v>
                </c:pt>
                <c:pt idx="16">
                  <c:v>Sudan</c:v>
                </c:pt>
                <c:pt idx="17">
                  <c:v>Syria</c:v>
                </c:pt>
                <c:pt idx="18">
                  <c:v>Tunisia</c:v>
                </c:pt>
                <c:pt idx="19">
                  <c:v>United Arab Emirates</c:v>
                </c:pt>
                <c:pt idx="20">
                  <c:v>West Bank and Gaza</c:v>
                </c:pt>
                <c:pt idx="21">
                  <c:v>Yemen</c:v>
                </c:pt>
              </c:strCache>
            </c:strRef>
          </c:cat>
          <c:val>
            <c:numRef>
              <c:f>'OBJECTIVE-3'!$B$4:$B$26</c:f>
              <c:numCache>
                <c:formatCode>General</c:formatCode>
                <c:ptCount val="22"/>
                <c:pt idx="0">
                  <c:v>1269</c:v>
                </c:pt>
                <c:pt idx="1">
                  <c:v>141</c:v>
                </c:pt>
                <c:pt idx="2">
                  <c:v>58</c:v>
                </c:pt>
                <c:pt idx="3">
                  <c:v>4652</c:v>
                </c:pt>
                <c:pt idx="4">
                  <c:v>15912</c:v>
                </c:pt>
                <c:pt idx="5">
                  <c:v>4458</c:v>
                </c:pt>
                <c:pt idx="6">
                  <c:v>11</c:v>
                </c:pt>
                <c:pt idx="7">
                  <c:v>438</c:v>
                </c:pt>
                <c:pt idx="8">
                  <c:v>51</c:v>
                </c:pt>
                <c:pt idx="9">
                  <c:v>64</c:v>
                </c:pt>
                <c:pt idx="10">
                  <c:v>316</c:v>
                </c:pt>
                <c:pt idx="11">
                  <c:v>393</c:v>
                </c:pt>
                <c:pt idx="12">
                  <c:v>5842</c:v>
                </c:pt>
                <c:pt idx="13">
                  <c:v>165</c:v>
                </c:pt>
                <c:pt idx="14">
                  <c:v>2760</c:v>
                </c:pt>
                <c:pt idx="15">
                  <c:v>93</c:v>
                </c:pt>
                <c:pt idx="16">
                  <c:v>720</c:v>
                </c:pt>
                <c:pt idx="17">
                  <c:v>40</c:v>
                </c:pt>
                <c:pt idx="18">
                  <c:v>50</c:v>
                </c:pt>
                <c:pt idx="19">
                  <c:v>345</c:v>
                </c:pt>
                <c:pt idx="20">
                  <c:v>78</c:v>
                </c:pt>
                <c:pt idx="21">
                  <c:v>483</c:v>
                </c:pt>
              </c:numCache>
            </c:numRef>
          </c:val>
          <c:smooth val="0"/>
        </c:ser>
        <c:dLbls>
          <c:showLegendKey val="0"/>
          <c:showVal val="0"/>
          <c:showCatName val="0"/>
          <c:showSerName val="0"/>
          <c:showPercent val="0"/>
          <c:showBubbleSize val="0"/>
        </c:dLbls>
        <c:marker val="1"/>
        <c:smooth val="0"/>
        <c:axId val="340602952"/>
        <c:axId val="340596680"/>
      </c:lineChart>
      <c:catAx>
        <c:axId val="340602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COUNTRIES</a:t>
                </a:r>
              </a:p>
            </c:rich>
          </c:tx>
          <c:layout/>
          <c:overlay val="0"/>
          <c:spPr>
            <a:solidFill>
              <a:schemeClr val="accent1"/>
            </a:solid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340596680"/>
        <c:crosses val="autoZero"/>
        <c:auto val="1"/>
        <c:lblAlgn val="ctr"/>
        <c:lblOffset val="100"/>
        <c:noMultiLvlLbl val="0"/>
      </c:catAx>
      <c:valAx>
        <c:axId val="3405966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r>
                  <a:rPr lang="en-US">
                    <a:solidFill>
                      <a:schemeClr val="tx1"/>
                    </a:solidFill>
                    <a:latin typeface="Times New Roman" panose="02020603050405020304" pitchFamily="18" charset="0"/>
                    <a:cs typeface="Times New Roman" panose="02020603050405020304" pitchFamily="18" charset="0"/>
                  </a:rPr>
                  <a:t>DEATHS</a:t>
                </a:r>
              </a:p>
            </c:rich>
          </c:tx>
          <c:layout/>
          <c:overlay val="0"/>
          <c:spPr>
            <a:solidFill>
              <a:schemeClr val="accent1"/>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340602952"/>
        <c:crosses val="autoZero"/>
        <c:crossBetween val="between"/>
      </c:valAx>
      <c:spPr>
        <a:pattFill prst="pct90">
          <a:fgClr>
            <a:srgbClr val="00B0F0"/>
          </a:fgClr>
          <a:bgClr>
            <a:schemeClr val="bg1"/>
          </a:bgClr>
        </a:pattFill>
        <a:ln>
          <a:noFill/>
        </a:ln>
        <a:effectLst/>
      </c:spPr>
    </c:plotArea>
    <c:legend>
      <c:legendPos val="b"/>
      <c:layout/>
      <c:overlay val="0"/>
      <c:spPr>
        <a:solidFill>
          <a:srgbClr val="92D050"/>
        </a:solidFill>
        <a:ln>
          <a:noFill/>
        </a:ln>
        <a:effectLst/>
      </c:spPr>
      <c:txPr>
        <a:bodyPr rot="0" spcFirstLastPara="1" vertOverflow="ellipsis" vert="horz" wrap="square" anchor="ctr" anchorCtr="1"/>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rgbClr val="00206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6.png"/><Relationship Id="rId1" Type="http://schemas.openxmlformats.org/officeDocument/2006/relationships/image" Target="../media/image5.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234951</xdr:colOff>
      <xdr:row>2</xdr:row>
      <xdr:rowOff>95250</xdr:rowOff>
    </xdr:from>
    <xdr:to>
      <xdr:col>9</xdr:col>
      <xdr:colOff>498475</xdr:colOff>
      <xdr:row>17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387350</xdr:colOff>
      <xdr:row>4</xdr:row>
      <xdr:rowOff>95250</xdr:rowOff>
    </xdr:from>
    <xdr:to>
      <xdr:col>13</xdr:col>
      <xdr:colOff>387350</xdr:colOff>
      <xdr:row>18</xdr:row>
      <xdr:rowOff>41275</xdr:rowOff>
    </xdr:to>
    <mc:AlternateContent xmlns:mc="http://schemas.openxmlformats.org/markup-compatibility/2006" xmlns:a14="http://schemas.microsoft.com/office/drawing/2010/main">
      <mc:Choice Requires="a14">
        <xdr:graphicFrame macro="">
          <xdr:nvGraphicFramePr>
            <xdr:cNvPr id="3" name="WHO Region"/>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mlns="">
        <xdr:sp macro="" textlink="">
          <xdr:nvSpPr>
            <xdr:cNvPr id="0" name=""/>
            <xdr:cNvSpPr>
              <a:spLocks noTextEdit="1"/>
            </xdr:cNvSpPr>
          </xdr:nvSpPr>
          <xdr:spPr>
            <a:xfrm>
              <a:off x="7245350" y="831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127000</xdr:colOff>
      <xdr:row>2</xdr:row>
      <xdr:rowOff>50800</xdr:rowOff>
    </xdr:from>
    <xdr:to>
      <xdr:col>10</xdr:col>
      <xdr:colOff>317500</xdr:colOff>
      <xdr:row>17</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4</xdr:row>
      <xdr:rowOff>82550</xdr:rowOff>
    </xdr:from>
    <xdr:to>
      <xdr:col>10</xdr:col>
      <xdr:colOff>523875</xdr:colOff>
      <xdr:row>19</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454025</xdr:colOff>
      <xdr:row>33</xdr:row>
      <xdr:rowOff>165100</xdr:rowOff>
    </xdr:from>
    <xdr:to>
      <xdr:col>10</xdr:col>
      <xdr:colOff>149225</xdr:colOff>
      <xdr:row>48</xdr:row>
      <xdr:rowOff>146050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82550</xdr:colOff>
      <xdr:row>19</xdr:row>
      <xdr:rowOff>127000</xdr:rowOff>
    </xdr:from>
    <xdr:to>
      <xdr:col>8</xdr:col>
      <xdr:colOff>82550</xdr:colOff>
      <xdr:row>33</xdr:row>
      <xdr:rowOff>73025</xdr:rowOff>
    </xdr:to>
    <mc:AlternateContent xmlns:mc="http://schemas.openxmlformats.org/markup-compatibility/2006" xmlns:a14="http://schemas.microsoft.com/office/drawing/2010/main">
      <mc:Choice Requires="a14">
        <xdr:graphicFrame macro="">
          <xdr:nvGraphicFramePr>
            <xdr:cNvPr id="9" name="WHO Region 1"/>
            <xdr:cNvGraphicFramePr/>
          </xdr:nvGraphicFramePr>
          <xdr:xfrm>
            <a:off x="0" y="0"/>
            <a:ext cx="0" cy="0"/>
          </xdr:xfrm>
          <a:graphic>
            <a:graphicData uri="http://schemas.microsoft.com/office/drawing/2010/slicer">
              <sle:slicer xmlns:sle="http://schemas.microsoft.com/office/drawing/2010/slicer" name="WHO Region 1"/>
            </a:graphicData>
          </a:graphic>
        </xdr:graphicFrame>
      </mc:Choice>
      <mc:Fallback xmlns="">
        <xdr:sp macro="" textlink="">
          <xdr:nvSpPr>
            <xdr:cNvPr id="0" name=""/>
            <xdr:cNvSpPr>
              <a:spLocks noTextEdit="1"/>
            </xdr:cNvSpPr>
          </xdr:nvSpPr>
          <xdr:spPr>
            <a:xfrm>
              <a:off x="3689350" y="362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171451</xdr:colOff>
      <xdr:row>2</xdr:row>
      <xdr:rowOff>95250</xdr:rowOff>
    </xdr:from>
    <xdr:to>
      <xdr:col>9</xdr:col>
      <xdr:colOff>438151</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425450</xdr:colOff>
      <xdr:row>4</xdr:row>
      <xdr:rowOff>63500</xdr:rowOff>
    </xdr:from>
    <xdr:to>
      <xdr:col>27</xdr:col>
      <xdr:colOff>247651</xdr:colOff>
      <xdr:row>18</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3</xdr:row>
      <xdr:rowOff>114300</xdr:rowOff>
    </xdr:from>
    <xdr:to>
      <xdr:col>9</xdr:col>
      <xdr:colOff>520700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254000</xdr:colOff>
      <xdr:row>0</xdr:row>
      <xdr:rowOff>82550</xdr:rowOff>
    </xdr:from>
    <xdr:to>
      <xdr:col>13</xdr:col>
      <xdr:colOff>9525</xdr:colOff>
      <xdr:row>2</xdr:row>
      <xdr:rowOff>234181</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02750" y="82550"/>
          <a:ext cx="650875" cy="65963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10</xdr:col>
      <xdr:colOff>787400</xdr:colOff>
      <xdr:row>0</xdr:row>
      <xdr:rowOff>177022</xdr:rowOff>
    </xdr:from>
    <xdr:to>
      <xdr:col>11</xdr:col>
      <xdr:colOff>247999</xdr:colOff>
      <xdr:row>2</xdr:row>
      <xdr:rowOff>152653</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24850" y="177022"/>
          <a:ext cx="667099" cy="48363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558800</xdr:colOff>
      <xdr:row>0</xdr:row>
      <xdr:rowOff>170672</xdr:rowOff>
    </xdr:from>
    <xdr:to>
      <xdr:col>2</xdr:col>
      <xdr:colOff>286099</xdr:colOff>
      <xdr:row>2</xdr:row>
      <xdr:rowOff>146303</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00" y="170672"/>
          <a:ext cx="667099" cy="483631"/>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158750</xdr:colOff>
      <xdr:row>0</xdr:row>
      <xdr:rowOff>69850</xdr:rowOff>
    </xdr:from>
    <xdr:to>
      <xdr:col>1</xdr:col>
      <xdr:colOff>365125</xdr:colOff>
      <xdr:row>2</xdr:row>
      <xdr:rowOff>221481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0" y="69850"/>
          <a:ext cx="650875" cy="65963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25400</xdr:colOff>
      <xdr:row>20</xdr:row>
      <xdr:rowOff>107950</xdr:rowOff>
    </xdr:from>
    <xdr:to>
      <xdr:col>5</xdr:col>
      <xdr:colOff>1193800</xdr:colOff>
      <xdr:row>34</xdr:row>
      <xdr:rowOff>88900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52916</xdr:colOff>
      <xdr:row>7</xdr:row>
      <xdr:rowOff>48684</xdr:rowOff>
    </xdr:from>
    <xdr:to>
      <xdr:col>15</xdr:col>
      <xdr:colOff>560915</xdr:colOff>
      <xdr:row>20</xdr:row>
      <xdr:rowOff>74084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152400</xdr:colOff>
      <xdr:row>7</xdr:row>
      <xdr:rowOff>97367</xdr:rowOff>
    </xdr:from>
    <xdr:to>
      <xdr:col>8</xdr:col>
      <xdr:colOff>931333</xdr:colOff>
      <xdr:row>19</xdr:row>
      <xdr:rowOff>27517</xdr:rowOff>
    </xdr:to>
    <mc:AlternateContent xmlns:mc="http://schemas.openxmlformats.org/markup-compatibility/2006" xmlns:a14="http://schemas.microsoft.com/office/drawing/2010/main">
      <mc:Choice Requires="a14">
        <xdr:graphicFrame macro="">
          <xdr:nvGraphicFramePr>
            <xdr:cNvPr id="12" name="WHO Region 2"/>
            <xdr:cNvGraphicFramePr/>
          </xdr:nvGraphicFramePr>
          <xdr:xfrm>
            <a:off x="0" y="0"/>
            <a:ext cx="0" cy="0"/>
          </xdr:xfrm>
          <a:graphic>
            <a:graphicData uri="http://schemas.microsoft.com/office/drawing/2010/slicer">
              <sle:slicer xmlns:sle="http://schemas.microsoft.com/office/drawing/2010/slicer" name="WHO Region 2"/>
            </a:graphicData>
          </a:graphic>
        </xdr:graphicFrame>
      </mc:Choice>
      <mc:Fallback xmlns="">
        <xdr:sp macro="" textlink="">
          <xdr:nvSpPr>
            <xdr:cNvPr id="0" name=""/>
            <xdr:cNvSpPr>
              <a:spLocks noTextEdit="1"/>
            </xdr:cNvSpPr>
          </xdr:nvSpPr>
          <xdr:spPr>
            <a:xfrm>
              <a:off x="5041900" y="1811867"/>
              <a:ext cx="1974850" cy="2099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7</xdr:row>
      <xdr:rowOff>48683</xdr:rowOff>
    </xdr:from>
    <xdr:to>
      <xdr:col>7</xdr:col>
      <xdr:colOff>74083</xdr:colOff>
      <xdr:row>20</xdr:row>
      <xdr:rowOff>80433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1236134</xdr:colOff>
      <xdr:row>20</xdr:row>
      <xdr:rowOff>127000</xdr:rowOff>
    </xdr:from>
    <xdr:to>
      <xdr:col>10</xdr:col>
      <xdr:colOff>476250</xdr:colOff>
      <xdr:row>34</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527051</xdr:colOff>
      <xdr:row>20</xdr:row>
      <xdr:rowOff>127000</xdr:rowOff>
    </xdr:from>
    <xdr:to>
      <xdr:col>15</xdr:col>
      <xdr:colOff>546100</xdr:colOff>
      <xdr:row>34</xdr:row>
      <xdr:rowOff>133350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4539.807237152774" backgroundQuery="1" createdVersion="5" refreshedVersion="5" minRefreshableVersion="3" recordCount="0" supportSubquery="1" supportAdvancedDrill="1">
  <cacheSource type="external" connectionId="1"/>
  <cacheFields count="3">
    <cacheField name="[Table1].[Country/Region].[Country/Region]" caption="Country/Region" numFmtId="0" level="1">
      <sharedItems count="10">
        <s v="Brazil"/>
        <s v="India"/>
        <s v="Russia"/>
        <s v="United Kingdom"/>
        <s v="US"/>
        <s v="Canada" u="1"/>
        <s v="Colombia" u="1"/>
        <s v="France" u="1"/>
        <s v="Peru" u="1"/>
        <s v="South Africa" u="1"/>
      </sharedItems>
    </cacheField>
    <cacheField name="[Table1].[WHO Region].[WHO Region]" caption="WHO Region" numFmtId="0" hierarchy="14" level="1">
      <sharedItems containsSemiMixedTypes="0" containsNonDate="0" containsString="0"/>
    </cacheField>
    <cacheField name="[Measures].[Sum of Active]" caption="Sum of Active" numFmtId="0" hierarchy="16" level="32767"/>
  </cacheFields>
  <cacheHierarchies count="27">
    <cacheHierarchy uniqueName="[Table1].[Country/Region]" caption="Country/Region" attribute="1" defaultMemberUniqueName="[Table1].[Country/Region].[All]" allUniqueName="[Table1].[Country/Region].[All]" dimensionUniqueName="[Table1]" displayFolder="" count="2" memberValueDatatype="130" unbalanced="0">
      <fieldsUsage count="2">
        <fieldUsage x="-1"/>
        <fieldUsage x="0"/>
      </fieldsUsage>
    </cacheHierarchy>
    <cacheHierarchy uniqueName="[Table1].[Confirmed]" caption="Confirmed" attribute="1" defaultMemberUniqueName="[Table1].[Confirmed].[All]" allUniqueName="[Table1].[Confirm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Active]" caption="Active" attribute="1" defaultMemberUniqueName="[Table1].[Active].[All]" allUniqueName="[Table1].[Active].[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New deaths]" caption="New deaths" attribute="1" defaultMemberUniqueName="[Table1].[New deaths].[All]" allUniqueName="[Table1].[New deaths].[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Deaths / 100 Cases]" caption="Deaths / 100 Cases" attribute="1" defaultMemberUniqueName="[Table1].[Deaths / 100 Cases].[All]" allUniqueName="[Table1].[Deaths / 100 Cases].[All]" dimensionUniqueName="[Table1]" displayFolder="" count="0" memberValueDatatype="5" unbalanced="0"/>
    <cacheHierarchy uniqueName="[Table1].[Recovered / 100 Cases]" caption="Recovered / 100 Cases" attribute="1" defaultMemberUniqueName="[Table1].[Recovered / 100 Cases].[All]" allUniqueName="[Table1].[Recovered / 100 Cases].[All]" dimensionUniqueName="[Table1]" displayFolder="" count="0" memberValueDatatype="5" unbalanced="0"/>
    <cacheHierarchy uniqueName="[Table1].[Deaths / 100 Recovered]" caption="Deaths / 100 Recovered" attribute="1" defaultMemberUniqueName="[Table1].[Deaths / 100 Recovered].[All]" allUniqueName="[Table1].[Deaths / 100 Recovered].[All]" dimensionUniqueName="[Table1]" displayFolder="" count="0" memberValueDatatype="130" unbalanced="0"/>
    <cacheHierarchy uniqueName="[Table1].[Confirmed last week]" caption="Confirmed last week" attribute="1" defaultMemberUniqueName="[Table1].[Confirmed last week].[All]" allUniqueName="[Table1].[Confirmed last week].[All]" dimensionUniqueName="[Table1]" displayFolder="" count="0" memberValueDatatype="20" unbalanced="0"/>
    <cacheHierarchy uniqueName="[Table1].[1 week change]" caption="1 week change" attribute="1" defaultMemberUniqueName="[Table1].[1 week change].[All]" allUniqueName="[Table1].[1 week change].[All]" dimensionUniqueName="[Table1]" displayFolder="" count="0" memberValueDatatype="20" unbalanced="0"/>
    <cacheHierarchy uniqueName="[Table1].[1 week % increase]" caption="1 week % increase" attribute="1" defaultMemberUniqueName="[Table1].[1 week % increase].[All]" allUniqueName="[Table1].[1 week % increase].[All]" dimensionUniqueName="[Table1]" displayFolder="" count="0" memberValueDatatype="5" unbalanced="0"/>
    <cacheHierarchy uniqueName="[Table1].[WHO Region]" caption="WHO Region" attribute="1" defaultMemberUniqueName="[Table1].[WHO Region].[All]" allUniqueName="[Table1].[WHO Region].[All]" dimensionUniqueName="[Table1]" displayFolder="" count="2" memberValueDatatype="130" unbalanced="0">
      <fieldsUsage count="2">
        <fieldUsage x="-1"/>
        <fieldUsage x="1"/>
      </fieldsUsage>
    </cacheHierarchy>
    <cacheHierarchy uniqueName="[Measures].[Sum of Deaths]" caption="Sum of Deaths" measure="1" displayFolder="" measureGroup="Table1" count="0">
      <extLst>
        <ext xmlns:x15="http://schemas.microsoft.com/office/spreadsheetml/2010/11/main" uri="{B97F6D7D-B522-45F9-BDA1-12C45D357490}">
          <x15:cacheHierarchy aggregatedColumn="2"/>
        </ext>
      </extLst>
    </cacheHierarchy>
    <cacheHierarchy uniqueName="[Measures].[Sum of Active]" caption="Sum of Active" measure="1" displayFolder="" measureGroup="Table1" count="0" oneField="1">
      <fieldsUsage count="1">
        <fieldUsage x="2"/>
      </fieldsUsage>
      <extLst>
        <ext xmlns:x15="http://schemas.microsoft.com/office/spreadsheetml/2010/11/main" uri="{B97F6D7D-B522-45F9-BDA1-12C45D357490}">
          <x15:cacheHierarchy aggregatedColumn="4"/>
        </ext>
      </extLst>
    </cacheHierarchy>
    <cacheHierarchy uniqueName="[Measures].[Sum of New cases]" caption="Sum of New cases" measure="1" displayFolder="" measureGroup="Table1" count="0">
      <extLst>
        <ext xmlns:x15="http://schemas.microsoft.com/office/spreadsheetml/2010/11/main" uri="{B97F6D7D-B522-45F9-BDA1-12C45D357490}">
          <x15:cacheHierarchy aggregatedColumn="5"/>
        </ext>
      </extLst>
    </cacheHierarchy>
    <cacheHierarchy uniqueName="[Measures].[Sum of Recovered  100 Cases]" caption="Sum of Recovered  100 Cases" measure="1" displayFolder="" measureGroup="Table1" count="0">
      <extLst>
        <ext xmlns:x15="http://schemas.microsoft.com/office/spreadsheetml/2010/11/main" uri="{B97F6D7D-B522-45F9-BDA1-12C45D357490}">
          <x15:cacheHierarchy aggregatedColumn="9"/>
        </ext>
      </extLst>
    </cacheHierarchy>
    <cacheHierarchy uniqueName="[Measures].[Sum of Recovered]" caption="Sum of Recovered" measure="1" displayFolder="" measureGroup="Table1" count="0">
      <extLst>
        <ext xmlns:x15="http://schemas.microsoft.com/office/spreadsheetml/2010/11/main" uri="{B97F6D7D-B522-45F9-BDA1-12C45D357490}">
          <x15:cacheHierarchy aggregatedColumn="3"/>
        </ext>
      </extLst>
    </cacheHierarchy>
    <cacheHierarchy uniqueName="[Measures].[Sum of 1 week change]" caption="Sum of 1 week change" measure="1" displayFolder="" measureGroup="Table1" count="0">
      <extLst>
        <ext xmlns:x15="http://schemas.microsoft.com/office/spreadsheetml/2010/11/main" uri="{B97F6D7D-B522-45F9-BDA1-12C45D357490}">
          <x15:cacheHierarchy aggregatedColumn="12"/>
        </ext>
      </extLst>
    </cacheHierarchy>
    <cacheHierarchy uniqueName="[Measures].[Count of Deaths  100 Recovered]" caption="Count of Deaths  100 Recovered" measure="1" displayFolder="" measureGroup="Table1" count="0">
      <extLst>
        <ext xmlns:x15="http://schemas.microsoft.com/office/spreadsheetml/2010/11/main" uri="{B97F6D7D-B522-45F9-BDA1-12C45D357490}">
          <x15:cacheHierarchy aggregatedColumn="10"/>
        </ext>
      </extLst>
    </cacheHierarchy>
    <cacheHierarchy uniqueName="[Measures].[Sum of New deaths]" caption="Sum of New deaths" measure="1" displayFolder="" measureGroup="Table1" count="0">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Table1" count="0">
      <extLst>
        <ext xmlns:x15="http://schemas.microsoft.com/office/spreadsheetml/2010/11/main" uri="{B97F6D7D-B522-45F9-BDA1-12C45D357490}">
          <x15:cacheHierarchy aggregatedColumn="7"/>
        </ext>
      </extLst>
    </cacheHierarchy>
    <cacheHierarchy uniqueName="[Measures].[Sum of 1 week % increase]" caption="Sum of 1 week % increas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4539.804392592596" backgroundQuery="1" createdVersion="5" refreshedVersion="5" minRefreshableVersion="3" recordCount="0" supportSubquery="1" supportAdvancedDrill="1">
  <cacheSource type="external" connectionId="1"/>
  <cacheFields count="2">
    <cacheField name="[Table1].[Country/Region].[Country/Region]" caption="Country/Region" numFmtId="0" level="1">
      <sharedItems count="10">
        <s v="Brazil"/>
        <s v="Chile"/>
        <s v="India"/>
        <s v="Russia"/>
        <s v="US"/>
        <s v="Iran" u="1"/>
        <s v="Mexico" u="1"/>
        <s v="Pakistan" u="1"/>
        <s v="Peru" u="1"/>
        <s v="South Africa" u="1"/>
      </sharedItems>
    </cacheField>
    <cacheField name="[Measures].[Sum of Recovered]" caption="Sum of Recovered" numFmtId="0" hierarchy="19" level="32767"/>
  </cacheFields>
  <cacheHierarchies count="27">
    <cacheHierarchy uniqueName="[Table1].[Country/Region]" caption="Country/Region" attribute="1" defaultMemberUniqueName="[Table1].[Country/Region].[All]" allUniqueName="[Table1].[Country/Region].[All]" dimensionUniqueName="[Table1]" displayFolder="" count="2" memberValueDatatype="130" unbalanced="0">
      <fieldsUsage count="2">
        <fieldUsage x="-1"/>
        <fieldUsage x="0"/>
      </fieldsUsage>
    </cacheHierarchy>
    <cacheHierarchy uniqueName="[Table1].[Confirmed]" caption="Confirmed" attribute="1" defaultMemberUniqueName="[Table1].[Confirmed].[All]" allUniqueName="[Table1].[Confirm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Active]" caption="Active" attribute="1" defaultMemberUniqueName="[Table1].[Active].[All]" allUniqueName="[Table1].[Active].[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New deaths]" caption="New deaths" attribute="1" defaultMemberUniqueName="[Table1].[New deaths].[All]" allUniqueName="[Table1].[New deaths].[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Deaths / 100 Cases]" caption="Deaths / 100 Cases" attribute="1" defaultMemberUniqueName="[Table1].[Deaths / 100 Cases].[All]" allUniqueName="[Table1].[Deaths / 100 Cases].[All]" dimensionUniqueName="[Table1]" displayFolder="" count="0" memberValueDatatype="5" unbalanced="0"/>
    <cacheHierarchy uniqueName="[Table1].[Recovered / 100 Cases]" caption="Recovered / 100 Cases" attribute="1" defaultMemberUniqueName="[Table1].[Recovered / 100 Cases].[All]" allUniqueName="[Table1].[Recovered / 100 Cases].[All]" dimensionUniqueName="[Table1]" displayFolder="" count="0" memberValueDatatype="5" unbalanced="0"/>
    <cacheHierarchy uniqueName="[Table1].[Deaths / 100 Recovered]" caption="Deaths / 100 Recovered" attribute="1" defaultMemberUniqueName="[Table1].[Deaths / 100 Recovered].[All]" allUniqueName="[Table1].[Deaths / 100 Recovered].[All]" dimensionUniqueName="[Table1]" displayFolder="" count="0" memberValueDatatype="130" unbalanced="0"/>
    <cacheHierarchy uniqueName="[Table1].[Confirmed last week]" caption="Confirmed last week" attribute="1" defaultMemberUniqueName="[Table1].[Confirmed last week].[All]" allUniqueName="[Table1].[Confirmed last week].[All]" dimensionUniqueName="[Table1]" displayFolder="" count="0" memberValueDatatype="20" unbalanced="0"/>
    <cacheHierarchy uniqueName="[Table1].[1 week change]" caption="1 week change" attribute="1" defaultMemberUniqueName="[Table1].[1 week change].[All]" allUniqueName="[Table1].[1 week change].[All]" dimensionUniqueName="[Table1]" displayFolder="" count="0" memberValueDatatype="20" unbalanced="0"/>
    <cacheHierarchy uniqueName="[Table1].[1 week % increase]" caption="1 week % increase" attribute="1" defaultMemberUniqueName="[Table1].[1 week % increase].[All]" allUniqueName="[Table1].[1 week % increase].[All]" dimensionUniqueName="[Table1]" displayFolder="" count="0" memberValueDatatype="5" unbalanced="0"/>
    <cacheHierarchy uniqueName="[Table1].[WHO Region]" caption="WHO Region" attribute="1" defaultMemberUniqueName="[Table1].[WHO Region].[All]" allUniqueName="[Table1].[WHO Region].[All]" dimensionUniqueName="[Table1]" displayFolder="" count="0" memberValueDatatype="130" unbalanced="0"/>
    <cacheHierarchy uniqueName="[Measures].[Sum of Deaths]" caption="Sum of Deaths" measure="1" displayFolder="" measureGroup="Table1" count="0">
      <extLst>
        <ext xmlns:x15="http://schemas.microsoft.com/office/spreadsheetml/2010/11/main" uri="{B97F6D7D-B522-45F9-BDA1-12C45D357490}">
          <x15:cacheHierarchy aggregatedColumn="2"/>
        </ext>
      </extLst>
    </cacheHierarchy>
    <cacheHierarchy uniqueName="[Measures].[Sum of Active]" caption="Sum of Active" measure="1" displayFolder="" measureGroup="Table1" count="0">
      <extLst>
        <ext xmlns:x15="http://schemas.microsoft.com/office/spreadsheetml/2010/11/main" uri="{B97F6D7D-B522-45F9-BDA1-12C45D357490}">
          <x15:cacheHierarchy aggregatedColumn="4"/>
        </ext>
      </extLst>
    </cacheHierarchy>
    <cacheHierarchy uniqueName="[Measures].[Sum of New cases]" caption="Sum of New cases" measure="1" displayFolder="" measureGroup="Table1" count="0">
      <extLst>
        <ext xmlns:x15="http://schemas.microsoft.com/office/spreadsheetml/2010/11/main" uri="{B97F6D7D-B522-45F9-BDA1-12C45D357490}">
          <x15:cacheHierarchy aggregatedColumn="5"/>
        </ext>
      </extLst>
    </cacheHierarchy>
    <cacheHierarchy uniqueName="[Measures].[Sum of Recovered  100 Cases]" caption="Sum of Recovered  100 Cases" measure="1" displayFolder="" measureGroup="Table1" count="0">
      <extLst>
        <ext xmlns:x15="http://schemas.microsoft.com/office/spreadsheetml/2010/11/main" uri="{B97F6D7D-B522-45F9-BDA1-12C45D357490}">
          <x15:cacheHierarchy aggregatedColumn="9"/>
        </ext>
      </extLst>
    </cacheHierarchy>
    <cacheHierarchy uniqueName="[Measures].[Sum of Recovered]" caption="Sum of Recovered"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Sum of 1 week change]" caption="Sum of 1 week change" measure="1" displayFolder="" measureGroup="Table1" count="0">
      <extLst>
        <ext xmlns:x15="http://schemas.microsoft.com/office/spreadsheetml/2010/11/main" uri="{B97F6D7D-B522-45F9-BDA1-12C45D357490}">
          <x15:cacheHierarchy aggregatedColumn="12"/>
        </ext>
      </extLst>
    </cacheHierarchy>
    <cacheHierarchy uniqueName="[Measures].[Count of Deaths  100 Recovered]" caption="Count of Deaths  100 Recovered" measure="1" displayFolder="" measureGroup="Table1" count="0">
      <extLst>
        <ext xmlns:x15="http://schemas.microsoft.com/office/spreadsheetml/2010/11/main" uri="{B97F6D7D-B522-45F9-BDA1-12C45D357490}">
          <x15:cacheHierarchy aggregatedColumn="10"/>
        </ext>
      </extLst>
    </cacheHierarchy>
    <cacheHierarchy uniqueName="[Measures].[Sum of New deaths]" caption="Sum of New deaths" measure="1" displayFolder="" measureGroup="Table1" count="0">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Table1" count="0">
      <extLst>
        <ext xmlns:x15="http://schemas.microsoft.com/office/spreadsheetml/2010/11/main" uri="{B97F6D7D-B522-45F9-BDA1-12C45D357490}">
          <x15:cacheHierarchy aggregatedColumn="7"/>
        </ext>
      </extLst>
    </cacheHierarchy>
    <cacheHierarchy uniqueName="[Measures].[Sum of 1 week % increase]" caption="Sum of 1 week % increas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4539.823180902778" backgroundQuery="1" createdVersion="5" refreshedVersion="5" minRefreshableVersion="3" recordCount="0" supportSubquery="1" supportAdvancedDrill="1">
  <cacheSource type="external" connectionId="1"/>
  <cacheFields count="2">
    <cacheField name="[Table1].[Country/Region].[Country/Region]" caption="Country/Region" numFmtId="0" level="1">
      <sharedItems count="3">
        <s v="Bahamas"/>
        <s v="Gambia"/>
        <s v="Papua New Guinea"/>
      </sharedItems>
    </cacheField>
    <cacheField name="[Measures].[Sum of 1 week % increase]" caption="Sum of 1 week % increase" numFmtId="0" hierarchy="24" level="32767"/>
  </cacheFields>
  <cacheHierarchies count="27">
    <cacheHierarchy uniqueName="[Table1].[Country/Region]" caption="Country/Region" attribute="1" defaultMemberUniqueName="[Table1].[Country/Region].[All]" allUniqueName="[Table1].[Country/Region].[All]" dimensionUniqueName="[Table1]" displayFolder="" count="2" memberValueDatatype="130" unbalanced="0">
      <fieldsUsage count="2">
        <fieldUsage x="-1"/>
        <fieldUsage x="0"/>
      </fieldsUsage>
    </cacheHierarchy>
    <cacheHierarchy uniqueName="[Table1].[Confirmed]" caption="Confirmed" attribute="1" defaultMemberUniqueName="[Table1].[Confirmed].[All]" allUniqueName="[Table1].[Confirm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Active]" caption="Active" attribute="1" defaultMemberUniqueName="[Table1].[Active].[All]" allUniqueName="[Table1].[Active].[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New deaths]" caption="New deaths" attribute="1" defaultMemberUniqueName="[Table1].[New deaths].[All]" allUniqueName="[Table1].[New deaths].[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Deaths / 100 Cases]" caption="Deaths / 100 Cases" attribute="1" defaultMemberUniqueName="[Table1].[Deaths / 100 Cases].[All]" allUniqueName="[Table1].[Deaths / 100 Cases].[All]" dimensionUniqueName="[Table1]" displayFolder="" count="0" memberValueDatatype="5" unbalanced="0"/>
    <cacheHierarchy uniqueName="[Table1].[Recovered / 100 Cases]" caption="Recovered / 100 Cases" attribute="1" defaultMemberUniqueName="[Table1].[Recovered / 100 Cases].[All]" allUniqueName="[Table1].[Recovered / 100 Cases].[All]" dimensionUniqueName="[Table1]" displayFolder="" count="0" memberValueDatatype="5" unbalanced="0"/>
    <cacheHierarchy uniqueName="[Table1].[Deaths / 100 Recovered]" caption="Deaths / 100 Recovered" attribute="1" defaultMemberUniqueName="[Table1].[Deaths / 100 Recovered].[All]" allUniqueName="[Table1].[Deaths / 100 Recovered].[All]" dimensionUniqueName="[Table1]" displayFolder="" count="0" memberValueDatatype="130" unbalanced="0"/>
    <cacheHierarchy uniqueName="[Table1].[Confirmed last week]" caption="Confirmed last week" attribute="1" defaultMemberUniqueName="[Table1].[Confirmed last week].[All]" allUniqueName="[Table1].[Confirmed last week].[All]" dimensionUniqueName="[Table1]" displayFolder="" count="0" memberValueDatatype="20" unbalanced="0"/>
    <cacheHierarchy uniqueName="[Table1].[1 week change]" caption="1 week change" attribute="1" defaultMemberUniqueName="[Table1].[1 week change].[All]" allUniqueName="[Table1].[1 week change].[All]" dimensionUniqueName="[Table1]" displayFolder="" count="0" memberValueDatatype="20" unbalanced="0"/>
    <cacheHierarchy uniqueName="[Table1].[1 week % increase]" caption="1 week % increase" attribute="1" defaultMemberUniqueName="[Table1].[1 week % increase].[All]" allUniqueName="[Table1].[1 week % increase].[All]" dimensionUniqueName="[Table1]" displayFolder="" count="0" memberValueDatatype="5" unbalanced="0"/>
    <cacheHierarchy uniqueName="[Table1].[WHO Region]" caption="WHO Region" attribute="1" defaultMemberUniqueName="[Table1].[WHO Region].[All]" allUniqueName="[Table1].[WHO Region].[All]" dimensionUniqueName="[Table1]" displayFolder="" count="0" memberValueDatatype="130" unbalanced="0"/>
    <cacheHierarchy uniqueName="[Measures].[Sum of Deaths]" caption="Sum of Deaths" measure="1" displayFolder="" measureGroup="Table1" count="0">
      <extLst>
        <ext xmlns:x15="http://schemas.microsoft.com/office/spreadsheetml/2010/11/main" uri="{B97F6D7D-B522-45F9-BDA1-12C45D357490}">
          <x15:cacheHierarchy aggregatedColumn="2"/>
        </ext>
      </extLst>
    </cacheHierarchy>
    <cacheHierarchy uniqueName="[Measures].[Sum of Active]" caption="Sum of Active" measure="1" displayFolder="" measureGroup="Table1" count="0">
      <extLst>
        <ext xmlns:x15="http://schemas.microsoft.com/office/spreadsheetml/2010/11/main" uri="{B97F6D7D-B522-45F9-BDA1-12C45D357490}">
          <x15:cacheHierarchy aggregatedColumn="4"/>
        </ext>
      </extLst>
    </cacheHierarchy>
    <cacheHierarchy uniqueName="[Measures].[Sum of New cases]" caption="Sum of New cases" measure="1" displayFolder="" measureGroup="Table1" count="0">
      <extLst>
        <ext xmlns:x15="http://schemas.microsoft.com/office/spreadsheetml/2010/11/main" uri="{B97F6D7D-B522-45F9-BDA1-12C45D357490}">
          <x15:cacheHierarchy aggregatedColumn="5"/>
        </ext>
      </extLst>
    </cacheHierarchy>
    <cacheHierarchy uniqueName="[Measures].[Sum of Recovered  100 Cases]" caption="Sum of Recovered  100 Cases" measure="1" displayFolder="" measureGroup="Table1" count="0">
      <extLst>
        <ext xmlns:x15="http://schemas.microsoft.com/office/spreadsheetml/2010/11/main" uri="{B97F6D7D-B522-45F9-BDA1-12C45D357490}">
          <x15:cacheHierarchy aggregatedColumn="9"/>
        </ext>
      </extLst>
    </cacheHierarchy>
    <cacheHierarchy uniqueName="[Measures].[Sum of Recovered]" caption="Sum of Recovered" measure="1" displayFolder="" measureGroup="Table1" count="0">
      <extLst>
        <ext xmlns:x15="http://schemas.microsoft.com/office/spreadsheetml/2010/11/main" uri="{B97F6D7D-B522-45F9-BDA1-12C45D357490}">
          <x15:cacheHierarchy aggregatedColumn="3"/>
        </ext>
      </extLst>
    </cacheHierarchy>
    <cacheHierarchy uniqueName="[Measures].[Sum of 1 week change]" caption="Sum of 1 week change" measure="1" displayFolder="" measureGroup="Table1" count="0">
      <extLst>
        <ext xmlns:x15="http://schemas.microsoft.com/office/spreadsheetml/2010/11/main" uri="{B97F6D7D-B522-45F9-BDA1-12C45D357490}">
          <x15:cacheHierarchy aggregatedColumn="12"/>
        </ext>
      </extLst>
    </cacheHierarchy>
    <cacheHierarchy uniqueName="[Measures].[Count of Deaths  100 Recovered]" caption="Count of Deaths  100 Recovered" measure="1" displayFolder="" measureGroup="Table1" count="0">
      <extLst>
        <ext xmlns:x15="http://schemas.microsoft.com/office/spreadsheetml/2010/11/main" uri="{B97F6D7D-B522-45F9-BDA1-12C45D357490}">
          <x15:cacheHierarchy aggregatedColumn="10"/>
        </ext>
      </extLst>
    </cacheHierarchy>
    <cacheHierarchy uniqueName="[Measures].[Sum of New deaths]" caption="Sum of New deaths" measure="1" displayFolder="" measureGroup="Table1" count="0">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Table1" count="0">
      <extLst>
        <ext xmlns:x15="http://schemas.microsoft.com/office/spreadsheetml/2010/11/main" uri="{B97F6D7D-B522-45F9-BDA1-12C45D357490}">
          <x15:cacheHierarchy aggregatedColumn="7"/>
        </ext>
      </extLst>
    </cacheHierarchy>
    <cacheHierarchy uniqueName="[Measures].[Sum of 1 week % increase]" caption="Sum of 1 week % increase" measure="1" displayFolder="" measureGroup="Table1" count="0" oneField="1">
      <fieldsUsage count="1">
        <fieldUsage x="1"/>
      </fieldsUsage>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4560.42949884259" backgroundQuery="1" createdVersion="5" refreshedVersion="5" minRefreshableVersion="3" recordCount="0" supportSubquery="1" supportAdvancedDrill="1">
  <cacheSource type="external" connectionId="1"/>
  <cacheFields count="3">
    <cacheField name="[Table1].[Country/Region].[Country/Region]" caption="Country/Region" numFmtId="0" level="1">
      <sharedItems count="22">
        <s v="Afghanistan"/>
        <s v="Bahrain"/>
        <s v="Djibouti"/>
        <s v="Egypt"/>
        <s v="Iran"/>
        <s v="Iraq"/>
        <s v="Jordan"/>
        <s v="Kuwait"/>
        <s v="Lebanon"/>
        <s v="Libya"/>
        <s v="Morocco"/>
        <s v="Oman"/>
        <s v="Pakistan"/>
        <s v="Qatar"/>
        <s v="Saudi Arabia"/>
        <s v="Somalia"/>
        <s v="Sudan"/>
        <s v="Syria"/>
        <s v="Tunisia"/>
        <s v="United Arab Emirates"/>
        <s v="West Bank and Gaza"/>
        <s v="Yemen"/>
      </sharedItems>
    </cacheField>
    <cacheField name="[Measures].[Sum of Deaths]" caption="Sum of Deaths" numFmtId="0" hierarchy="15" level="32767"/>
    <cacheField name="[Table1].[WHO Region].[WHO Region]" caption="WHO Region" numFmtId="0" hierarchy="14" level="1">
      <sharedItems containsSemiMixedTypes="0" containsNonDate="0" containsString="0"/>
    </cacheField>
  </cacheFields>
  <cacheHierarchies count="27">
    <cacheHierarchy uniqueName="[Table1].[Country/Region]" caption="Country/Region" attribute="1" defaultMemberUniqueName="[Table1].[Country/Region].[All]" allUniqueName="[Table1].[Country/Region].[All]" dimensionUniqueName="[Table1]" displayFolder="" count="2" memberValueDatatype="130" unbalanced="0">
      <fieldsUsage count="2">
        <fieldUsage x="-1"/>
        <fieldUsage x="0"/>
      </fieldsUsage>
    </cacheHierarchy>
    <cacheHierarchy uniqueName="[Table1].[Confirmed]" caption="Confirmed" attribute="1" defaultMemberUniqueName="[Table1].[Confirmed].[All]" allUniqueName="[Table1].[Confirm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Active]" caption="Active" attribute="1" defaultMemberUniqueName="[Table1].[Active].[All]" allUniqueName="[Table1].[Active].[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New deaths]" caption="New deaths" attribute="1" defaultMemberUniqueName="[Table1].[New deaths].[All]" allUniqueName="[Table1].[New deaths].[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Deaths / 100 Cases]" caption="Deaths / 100 Cases" attribute="1" defaultMemberUniqueName="[Table1].[Deaths / 100 Cases].[All]" allUniqueName="[Table1].[Deaths / 100 Cases].[All]" dimensionUniqueName="[Table1]" displayFolder="" count="0" memberValueDatatype="5" unbalanced="0"/>
    <cacheHierarchy uniqueName="[Table1].[Recovered / 100 Cases]" caption="Recovered / 100 Cases" attribute="1" defaultMemberUniqueName="[Table1].[Recovered / 100 Cases].[All]" allUniqueName="[Table1].[Recovered / 100 Cases].[All]" dimensionUniqueName="[Table1]" displayFolder="" count="0" memberValueDatatype="5" unbalanced="0"/>
    <cacheHierarchy uniqueName="[Table1].[Deaths / 100 Recovered]" caption="Deaths / 100 Recovered" attribute="1" defaultMemberUniqueName="[Table1].[Deaths / 100 Recovered].[All]" allUniqueName="[Table1].[Deaths / 100 Recovered].[All]" dimensionUniqueName="[Table1]" displayFolder="" count="0" memberValueDatatype="130" unbalanced="0"/>
    <cacheHierarchy uniqueName="[Table1].[Confirmed last week]" caption="Confirmed last week" attribute="1" defaultMemberUniqueName="[Table1].[Confirmed last week].[All]" allUniqueName="[Table1].[Confirmed last week].[All]" dimensionUniqueName="[Table1]" displayFolder="" count="0" memberValueDatatype="20" unbalanced="0"/>
    <cacheHierarchy uniqueName="[Table1].[1 week change]" caption="1 week change" attribute="1" defaultMemberUniqueName="[Table1].[1 week change].[All]" allUniqueName="[Table1].[1 week change].[All]" dimensionUniqueName="[Table1]" displayFolder="" count="0" memberValueDatatype="20" unbalanced="0"/>
    <cacheHierarchy uniqueName="[Table1].[1 week % increase]" caption="1 week % increase" attribute="1" defaultMemberUniqueName="[Table1].[1 week % increase].[All]" allUniqueName="[Table1].[1 week % increase].[All]" dimensionUniqueName="[Table1]" displayFolder="" count="0" memberValueDatatype="5" unbalanced="0"/>
    <cacheHierarchy uniqueName="[Table1].[WHO Region]" caption="WHO Region" attribute="1" defaultMemberUniqueName="[Table1].[WHO Region].[All]" allUniqueName="[Table1].[WHO Region].[All]" dimensionUniqueName="[Table1]" displayFolder="" count="2" memberValueDatatype="130" unbalanced="0">
      <fieldsUsage count="2">
        <fieldUsage x="-1"/>
        <fieldUsage x="2"/>
      </fieldsUsage>
    </cacheHierarchy>
    <cacheHierarchy uniqueName="[Measures].[Sum of Deaths]" caption="Sum of Deaths" measure="1" displayFolder="" measureGroup="Table1" count="0" oneField="1">
      <fieldsUsage count="1">
        <fieldUsage x="1"/>
      </fieldsUsage>
      <extLst>
        <ext xmlns:x15="http://schemas.microsoft.com/office/spreadsheetml/2010/11/main" uri="{B97F6D7D-B522-45F9-BDA1-12C45D357490}">
          <x15:cacheHierarchy aggregatedColumn="2"/>
        </ext>
      </extLst>
    </cacheHierarchy>
    <cacheHierarchy uniqueName="[Measures].[Sum of Active]" caption="Sum of Active" measure="1" displayFolder="" measureGroup="Table1" count="0">
      <extLst>
        <ext xmlns:x15="http://schemas.microsoft.com/office/spreadsheetml/2010/11/main" uri="{B97F6D7D-B522-45F9-BDA1-12C45D357490}">
          <x15:cacheHierarchy aggregatedColumn="4"/>
        </ext>
      </extLst>
    </cacheHierarchy>
    <cacheHierarchy uniqueName="[Measures].[Sum of New cases]" caption="Sum of New cases" measure="1" displayFolder="" measureGroup="Table1" count="0">
      <extLst>
        <ext xmlns:x15="http://schemas.microsoft.com/office/spreadsheetml/2010/11/main" uri="{B97F6D7D-B522-45F9-BDA1-12C45D357490}">
          <x15:cacheHierarchy aggregatedColumn="5"/>
        </ext>
      </extLst>
    </cacheHierarchy>
    <cacheHierarchy uniqueName="[Measures].[Sum of Recovered  100 Cases]" caption="Sum of Recovered  100 Cases" measure="1" displayFolder="" measureGroup="Table1" count="0">
      <extLst>
        <ext xmlns:x15="http://schemas.microsoft.com/office/spreadsheetml/2010/11/main" uri="{B97F6D7D-B522-45F9-BDA1-12C45D357490}">
          <x15:cacheHierarchy aggregatedColumn="9"/>
        </ext>
      </extLst>
    </cacheHierarchy>
    <cacheHierarchy uniqueName="[Measures].[Sum of Recovered]" caption="Sum of Recovered" measure="1" displayFolder="" measureGroup="Table1" count="0">
      <extLst>
        <ext xmlns:x15="http://schemas.microsoft.com/office/spreadsheetml/2010/11/main" uri="{B97F6D7D-B522-45F9-BDA1-12C45D357490}">
          <x15:cacheHierarchy aggregatedColumn="3"/>
        </ext>
      </extLst>
    </cacheHierarchy>
    <cacheHierarchy uniqueName="[Measures].[Sum of 1 week change]" caption="Sum of 1 week change" measure="1" displayFolder="" measureGroup="Table1" count="0">
      <extLst>
        <ext xmlns:x15="http://schemas.microsoft.com/office/spreadsheetml/2010/11/main" uri="{B97F6D7D-B522-45F9-BDA1-12C45D357490}">
          <x15:cacheHierarchy aggregatedColumn="12"/>
        </ext>
      </extLst>
    </cacheHierarchy>
    <cacheHierarchy uniqueName="[Measures].[Count of Deaths  100 Recovered]" caption="Count of Deaths  100 Recovered" measure="1" displayFolder="" measureGroup="Table1" count="0">
      <extLst>
        <ext xmlns:x15="http://schemas.microsoft.com/office/spreadsheetml/2010/11/main" uri="{B97F6D7D-B522-45F9-BDA1-12C45D357490}">
          <x15:cacheHierarchy aggregatedColumn="10"/>
        </ext>
      </extLst>
    </cacheHierarchy>
    <cacheHierarchy uniqueName="[Measures].[Sum of New deaths]" caption="Sum of New deaths" measure="1" displayFolder="" measureGroup="Table1" count="0">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Table1" count="0">
      <extLst>
        <ext xmlns:x15="http://schemas.microsoft.com/office/spreadsheetml/2010/11/main" uri="{B97F6D7D-B522-45F9-BDA1-12C45D357490}">
          <x15:cacheHierarchy aggregatedColumn="7"/>
        </ext>
      </extLst>
    </cacheHierarchy>
    <cacheHierarchy uniqueName="[Measures].[Sum of 1 week % increase]" caption="Sum of 1 week % increas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4560.429499768521" backgroundQuery="1" createdVersion="5" refreshedVersion="5" minRefreshableVersion="3" recordCount="0" supportSubquery="1" supportAdvancedDrill="1">
  <cacheSource type="external" connectionId="1"/>
  <cacheFields count="3">
    <cacheField name="[Table1].[Country/Region].[Country/Region]" caption="Country/Region" numFmtId="0" level="1">
      <sharedItems count="22">
        <s v="Afghanistan"/>
        <s v="Bahrain"/>
        <s v="Djibouti"/>
        <s v="Egypt"/>
        <s v="Iran"/>
        <s v="Iraq"/>
        <s v="Jordan"/>
        <s v="Kuwait"/>
        <s v="Lebanon"/>
        <s v="Libya"/>
        <s v="Morocco"/>
        <s v="Oman"/>
        <s v="Pakistan"/>
        <s v="Qatar"/>
        <s v="Saudi Arabia"/>
        <s v="Somalia"/>
        <s v="Sudan"/>
        <s v="Syria"/>
        <s v="Tunisia"/>
        <s v="United Arab Emirates"/>
        <s v="West Bank and Gaza"/>
        <s v="Yemen"/>
      </sharedItems>
    </cacheField>
    <cacheField name="[Measures].[Sum of New cases]" caption="Sum of New cases" numFmtId="0" hierarchy="17" level="32767"/>
    <cacheField name="[Table1].[WHO Region].[WHO Region]" caption="WHO Region" numFmtId="0" hierarchy="14" level="1">
      <sharedItems containsSemiMixedTypes="0" containsNonDate="0" containsString="0"/>
    </cacheField>
  </cacheFields>
  <cacheHierarchies count="27">
    <cacheHierarchy uniqueName="[Table1].[Country/Region]" caption="Country/Region" attribute="1" defaultMemberUniqueName="[Table1].[Country/Region].[All]" allUniqueName="[Table1].[Country/Region].[All]" dimensionUniqueName="[Table1]" displayFolder="" count="2" memberValueDatatype="130" unbalanced="0">
      <fieldsUsage count="2">
        <fieldUsage x="-1"/>
        <fieldUsage x="0"/>
      </fieldsUsage>
    </cacheHierarchy>
    <cacheHierarchy uniqueName="[Table1].[Confirmed]" caption="Confirmed" attribute="1" defaultMemberUniqueName="[Table1].[Confirmed].[All]" allUniqueName="[Table1].[Confirm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Active]" caption="Active" attribute="1" defaultMemberUniqueName="[Table1].[Active].[All]" allUniqueName="[Table1].[Active].[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New deaths]" caption="New deaths" attribute="1" defaultMemberUniqueName="[Table1].[New deaths].[All]" allUniqueName="[Table1].[New deaths].[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Deaths / 100 Cases]" caption="Deaths / 100 Cases" attribute="1" defaultMemberUniqueName="[Table1].[Deaths / 100 Cases].[All]" allUniqueName="[Table1].[Deaths / 100 Cases].[All]" dimensionUniqueName="[Table1]" displayFolder="" count="0" memberValueDatatype="5" unbalanced="0"/>
    <cacheHierarchy uniqueName="[Table1].[Recovered / 100 Cases]" caption="Recovered / 100 Cases" attribute="1" defaultMemberUniqueName="[Table1].[Recovered / 100 Cases].[All]" allUniqueName="[Table1].[Recovered / 100 Cases].[All]" dimensionUniqueName="[Table1]" displayFolder="" count="0" memberValueDatatype="5" unbalanced="0"/>
    <cacheHierarchy uniqueName="[Table1].[Deaths / 100 Recovered]" caption="Deaths / 100 Recovered" attribute="1" defaultMemberUniqueName="[Table1].[Deaths / 100 Recovered].[All]" allUniqueName="[Table1].[Deaths / 100 Recovered].[All]" dimensionUniqueName="[Table1]" displayFolder="" count="0" memberValueDatatype="130" unbalanced="0"/>
    <cacheHierarchy uniqueName="[Table1].[Confirmed last week]" caption="Confirmed last week" attribute="1" defaultMemberUniqueName="[Table1].[Confirmed last week].[All]" allUniqueName="[Table1].[Confirmed last week].[All]" dimensionUniqueName="[Table1]" displayFolder="" count="0" memberValueDatatype="20" unbalanced="0"/>
    <cacheHierarchy uniqueName="[Table1].[1 week change]" caption="1 week change" attribute="1" defaultMemberUniqueName="[Table1].[1 week change].[All]" allUniqueName="[Table1].[1 week change].[All]" dimensionUniqueName="[Table1]" displayFolder="" count="0" memberValueDatatype="20" unbalanced="0"/>
    <cacheHierarchy uniqueName="[Table1].[1 week % increase]" caption="1 week % increase" attribute="1" defaultMemberUniqueName="[Table1].[1 week % increase].[All]" allUniqueName="[Table1].[1 week % increase].[All]" dimensionUniqueName="[Table1]" displayFolder="" count="0" memberValueDatatype="5" unbalanced="0"/>
    <cacheHierarchy uniqueName="[Table1].[WHO Region]" caption="WHO Region" attribute="1" defaultMemberUniqueName="[Table1].[WHO Region].[All]" allUniqueName="[Table1].[WHO Region].[All]" dimensionUniqueName="[Table1]" displayFolder="" count="2" memberValueDatatype="130" unbalanced="0">
      <fieldsUsage count="2">
        <fieldUsage x="-1"/>
        <fieldUsage x="2"/>
      </fieldsUsage>
    </cacheHierarchy>
    <cacheHierarchy uniqueName="[Measures].[Sum of Deaths]" caption="Sum of Deaths" measure="1" displayFolder="" measureGroup="Table1" count="0">
      <extLst>
        <ext xmlns:x15="http://schemas.microsoft.com/office/spreadsheetml/2010/11/main" uri="{B97F6D7D-B522-45F9-BDA1-12C45D357490}">
          <x15:cacheHierarchy aggregatedColumn="2"/>
        </ext>
      </extLst>
    </cacheHierarchy>
    <cacheHierarchy uniqueName="[Measures].[Sum of Active]" caption="Sum of Active" measure="1" displayFolder="" measureGroup="Table1" count="0">
      <extLst>
        <ext xmlns:x15="http://schemas.microsoft.com/office/spreadsheetml/2010/11/main" uri="{B97F6D7D-B522-45F9-BDA1-12C45D357490}">
          <x15:cacheHierarchy aggregatedColumn="4"/>
        </ext>
      </extLst>
    </cacheHierarchy>
    <cacheHierarchy uniqueName="[Measures].[Sum of New cases]" caption="Sum of New cases" measure="1" displayFolder="" measureGroup="Table1" count="0" oneField="1">
      <fieldsUsage count="1">
        <fieldUsage x="1"/>
      </fieldsUsage>
      <extLst>
        <ext xmlns:x15="http://schemas.microsoft.com/office/spreadsheetml/2010/11/main" uri="{B97F6D7D-B522-45F9-BDA1-12C45D357490}">
          <x15:cacheHierarchy aggregatedColumn="5"/>
        </ext>
      </extLst>
    </cacheHierarchy>
    <cacheHierarchy uniqueName="[Measures].[Sum of Recovered  100 Cases]" caption="Sum of Recovered  100 Cases" measure="1" displayFolder="" measureGroup="Table1" count="0">
      <extLst>
        <ext xmlns:x15="http://schemas.microsoft.com/office/spreadsheetml/2010/11/main" uri="{B97F6D7D-B522-45F9-BDA1-12C45D357490}">
          <x15:cacheHierarchy aggregatedColumn="9"/>
        </ext>
      </extLst>
    </cacheHierarchy>
    <cacheHierarchy uniqueName="[Measures].[Sum of Recovered]" caption="Sum of Recovered" measure="1" displayFolder="" measureGroup="Table1" count="0">
      <extLst>
        <ext xmlns:x15="http://schemas.microsoft.com/office/spreadsheetml/2010/11/main" uri="{B97F6D7D-B522-45F9-BDA1-12C45D357490}">
          <x15:cacheHierarchy aggregatedColumn="3"/>
        </ext>
      </extLst>
    </cacheHierarchy>
    <cacheHierarchy uniqueName="[Measures].[Sum of 1 week change]" caption="Sum of 1 week change" measure="1" displayFolder="" measureGroup="Table1" count="0">
      <extLst>
        <ext xmlns:x15="http://schemas.microsoft.com/office/spreadsheetml/2010/11/main" uri="{B97F6D7D-B522-45F9-BDA1-12C45D357490}">
          <x15:cacheHierarchy aggregatedColumn="12"/>
        </ext>
      </extLst>
    </cacheHierarchy>
    <cacheHierarchy uniqueName="[Measures].[Count of Deaths  100 Recovered]" caption="Count of Deaths  100 Recovered" measure="1" displayFolder="" measureGroup="Table1" count="0">
      <extLst>
        <ext xmlns:x15="http://schemas.microsoft.com/office/spreadsheetml/2010/11/main" uri="{B97F6D7D-B522-45F9-BDA1-12C45D357490}">
          <x15:cacheHierarchy aggregatedColumn="10"/>
        </ext>
      </extLst>
    </cacheHierarchy>
    <cacheHierarchy uniqueName="[Measures].[Sum of New deaths]" caption="Sum of New deaths" measure="1" displayFolder="" measureGroup="Table1" count="0">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Table1" count="0">
      <extLst>
        <ext xmlns:x15="http://schemas.microsoft.com/office/spreadsheetml/2010/11/main" uri="{B97F6D7D-B522-45F9-BDA1-12C45D357490}">
          <x15:cacheHierarchy aggregatedColumn="7"/>
        </ext>
      </extLst>
    </cacheHierarchy>
    <cacheHierarchy uniqueName="[Measures].[Sum of 1 week % increase]" caption="Sum of 1 week % increas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4560.429500578706" backgroundQuery="1" createdVersion="5" refreshedVersion="5" minRefreshableVersion="3" recordCount="0" supportSubquery="1" supportAdvancedDrill="1">
  <cacheSource type="external" connectionId="1"/>
  <cacheFields count="3">
    <cacheField name="[Table1].[Country/Region].[Country/Region]" caption="Country/Region" numFmtId="0" level="1">
      <sharedItems count="22">
        <s v="Afghanistan"/>
        <s v="Bahrain"/>
        <s v="Djibouti"/>
        <s v="Egypt"/>
        <s v="Iran"/>
        <s v="Iraq"/>
        <s v="Jordan"/>
        <s v="Kuwait"/>
        <s v="Lebanon"/>
        <s v="Libya"/>
        <s v="Morocco"/>
        <s v="Oman"/>
        <s v="Pakistan"/>
        <s v="Qatar"/>
        <s v="Saudi Arabia"/>
        <s v="Somalia"/>
        <s v="Sudan"/>
        <s v="Syria"/>
        <s v="Tunisia"/>
        <s v="United Arab Emirates"/>
        <s v="West Bank and Gaza"/>
        <s v="Yemen"/>
      </sharedItems>
    </cacheField>
    <cacheField name="[Measures].[Sum of New cases]" caption="Sum of New cases" numFmtId="0" hierarchy="17" level="32767"/>
    <cacheField name="[Table1].[WHO Region].[WHO Region]" caption="WHO Region" numFmtId="0" hierarchy="14" level="1">
      <sharedItems containsSemiMixedTypes="0" containsNonDate="0" containsString="0"/>
    </cacheField>
  </cacheFields>
  <cacheHierarchies count="27">
    <cacheHierarchy uniqueName="[Table1].[Country/Region]" caption="Country/Region" attribute="1" defaultMemberUniqueName="[Table1].[Country/Region].[All]" allUniqueName="[Table1].[Country/Region].[All]" dimensionUniqueName="[Table1]" displayFolder="" count="2" memberValueDatatype="130" unbalanced="0">
      <fieldsUsage count="2">
        <fieldUsage x="-1"/>
        <fieldUsage x="0"/>
      </fieldsUsage>
    </cacheHierarchy>
    <cacheHierarchy uniqueName="[Table1].[Confirmed]" caption="Confirmed" attribute="1" defaultMemberUniqueName="[Table1].[Confirmed].[All]" allUniqueName="[Table1].[Confirmed].[All]" dimensionUniqueName="[Table1]" displayFolder="" count="0" memberValueDatatype="20" unbalanced="0"/>
    <cacheHierarchy uniqueName="[Table1].[Deaths]" caption="Deaths" attribute="1" defaultMemberUniqueName="[Table1].[Deaths].[All]" allUniqueName="[Table1].[Deaths].[All]" dimensionUniqueName="[Table1]" displayFolder="" count="0" memberValueDatatype="20" unbalanced="0"/>
    <cacheHierarchy uniqueName="[Table1].[Recovered]" caption="Recovered" attribute="1" defaultMemberUniqueName="[Table1].[Recovered].[All]" allUniqueName="[Table1].[Recovered].[All]" dimensionUniqueName="[Table1]" displayFolder="" count="0" memberValueDatatype="20" unbalanced="0"/>
    <cacheHierarchy uniqueName="[Table1].[Active]" caption="Active" attribute="1" defaultMemberUniqueName="[Table1].[Active].[All]" allUniqueName="[Table1].[Active].[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New deaths]" caption="New deaths" attribute="1" defaultMemberUniqueName="[Table1].[New deaths].[All]" allUniqueName="[Table1].[New deaths].[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Deaths / 100 Cases]" caption="Deaths / 100 Cases" attribute="1" defaultMemberUniqueName="[Table1].[Deaths / 100 Cases].[All]" allUniqueName="[Table1].[Deaths / 100 Cases].[All]" dimensionUniqueName="[Table1]" displayFolder="" count="0" memberValueDatatype="5" unbalanced="0"/>
    <cacheHierarchy uniqueName="[Table1].[Recovered / 100 Cases]" caption="Recovered / 100 Cases" attribute="1" defaultMemberUniqueName="[Table1].[Recovered / 100 Cases].[All]" allUniqueName="[Table1].[Recovered / 100 Cases].[All]" dimensionUniqueName="[Table1]" displayFolder="" count="0" memberValueDatatype="5" unbalanced="0"/>
    <cacheHierarchy uniqueName="[Table1].[Deaths / 100 Recovered]" caption="Deaths / 100 Recovered" attribute="1" defaultMemberUniqueName="[Table1].[Deaths / 100 Recovered].[All]" allUniqueName="[Table1].[Deaths / 100 Recovered].[All]" dimensionUniqueName="[Table1]" displayFolder="" count="0" memberValueDatatype="130" unbalanced="0"/>
    <cacheHierarchy uniqueName="[Table1].[Confirmed last week]" caption="Confirmed last week" attribute="1" defaultMemberUniqueName="[Table1].[Confirmed last week].[All]" allUniqueName="[Table1].[Confirmed last week].[All]" dimensionUniqueName="[Table1]" displayFolder="" count="0" memberValueDatatype="20" unbalanced="0"/>
    <cacheHierarchy uniqueName="[Table1].[1 week change]" caption="1 week change" attribute="1" defaultMemberUniqueName="[Table1].[1 week change].[All]" allUniqueName="[Table1].[1 week change].[All]" dimensionUniqueName="[Table1]" displayFolder="" count="0" memberValueDatatype="20" unbalanced="0"/>
    <cacheHierarchy uniqueName="[Table1].[1 week % increase]" caption="1 week % increase" attribute="1" defaultMemberUniqueName="[Table1].[1 week % increase].[All]" allUniqueName="[Table1].[1 week % increase].[All]" dimensionUniqueName="[Table1]" displayFolder="" count="0" memberValueDatatype="5" unbalanced="0"/>
    <cacheHierarchy uniqueName="[Table1].[WHO Region]" caption="WHO Region" attribute="1" defaultMemberUniqueName="[Table1].[WHO Region].[All]" allUniqueName="[Table1].[WHO Region].[All]" dimensionUniqueName="[Table1]" displayFolder="" count="2" memberValueDatatype="130" unbalanced="0">
      <fieldsUsage count="2">
        <fieldUsage x="-1"/>
        <fieldUsage x="2"/>
      </fieldsUsage>
    </cacheHierarchy>
    <cacheHierarchy uniqueName="[Measures].[Sum of Deaths]" caption="Sum of Deaths" measure="1" displayFolder="" measureGroup="Table1" count="0">
      <extLst>
        <ext xmlns:x15="http://schemas.microsoft.com/office/spreadsheetml/2010/11/main" uri="{B97F6D7D-B522-45F9-BDA1-12C45D357490}">
          <x15:cacheHierarchy aggregatedColumn="2"/>
        </ext>
      </extLst>
    </cacheHierarchy>
    <cacheHierarchy uniqueName="[Measures].[Sum of Active]" caption="Sum of Active" measure="1" displayFolder="" measureGroup="Table1" count="0">
      <extLst>
        <ext xmlns:x15="http://schemas.microsoft.com/office/spreadsheetml/2010/11/main" uri="{B97F6D7D-B522-45F9-BDA1-12C45D357490}">
          <x15:cacheHierarchy aggregatedColumn="4"/>
        </ext>
      </extLst>
    </cacheHierarchy>
    <cacheHierarchy uniqueName="[Measures].[Sum of New cases]" caption="Sum of New cases" measure="1" displayFolder="" measureGroup="Table1" count="0" oneField="1">
      <fieldsUsage count="1">
        <fieldUsage x="1"/>
      </fieldsUsage>
      <extLst>
        <ext xmlns:x15="http://schemas.microsoft.com/office/spreadsheetml/2010/11/main" uri="{B97F6D7D-B522-45F9-BDA1-12C45D357490}">
          <x15:cacheHierarchy aggregatedColumn="5"/>
        </ext>
      </extLst>
    </cacheHierarchy>
    <cacheHierarchy uniqueName="[Measures].[Sum of Recovered  100 Cases]" caption="Sum of Recovered  100 Cases" measure="1" displayFolder="" measureGroup="Table1" count="0">
      <extLst>
        <ext xmlns:x15="http://schemas.microsoft.com/office/spreadsheetml/2010/11/main" uri="{B97F6D7D-B522-45F9-BDA1-12C45D357490}">
          <x15:cacheHierarchy aggregatedColumn="9"/>
        </ext>
      </extLst>
    </cacheHierarchy>
    <cacheHierarchy uniqueName="[Measures].[Sum of Recovered]" caption="Sum of Recovered" measure="1" displayFolder="" measureGroup="Table1" count="0">
      <extLst>
        <ext xmlns:x15="http://schemas.microsoft.com/office/spreadsheetml/2010/11/main" uri="{B97F6D7D-B522-45F9-BDA1-12C45D357490}">
          <x15:cacheHierarchy aggregatedColumn="3"/>
        </ext>
      </extLst>
    </cacheHierarchy>
    <cacheHierarchy uniqueName="[Measures].[Sum of 1 week change]" caption="Sum of 1 week change" measure="1" displayFolder="" measureGroup="Table1" count="0">
      <extLst>
        <ext xmlns:x15="http://schemas.microsoft.com/office/spreadsheetml/2010/11/main" uri="{B97F6D7D-B522-45F9-BDA1-12C45D357490}">
          <x15:cacheHierarchy aggregatedColumn="12"/>
        </ext>
      </extLst>
    </cacheHierarchy>
    <cacheHierarchy uniqueName="[Measures].[Count of Deaths  100 Recovered]" caption="Count of Deaths  100 Recovered" measure="1" displayFolder="" measureGroup="Table1" count="0">
      <extLst>
        <ext xmlns:x15="http://schemas.microsoft.com/office/spreadsheetml/2010/11/main" uri="{B97F6D7D-B522-45F9-BDA1-12C45D357490}">
          <x15:cacheHierarchy aggregatedColumn="10"/>
        </ext>
      </extLst>
    </cacheHierarchy>
    <cacheHierarchy uniqueName="[Measures].[Sum of New deaths]" caption="Sum of New deaths" measure="1" displayFolder="" measureGroup="Table1" count="0">
      <extLst>
        <ext xmlns:x15="http://schemas.microsoft.com/office/spreadsheetml/2010/11/main" uri="{B97F6D7D-B522-45F9-BDA1-12C45D357490}">
          <x15:cacheHierarchy aggregatedColumn="6"/>
        </ext>
      </extLst>
    </cacheHierarchy>
    <cacheHierarchy uniqueName="[Measures].[Sum of New recovered]" caption="Sum of New recovered" measure="1" displayFolder="" measureGroup="Table1" count="0">
      <extLst>
        <ext xmlns:x15="http://schemas.microsoft.com/office/spreadsheetml/2010/11/main" uri="{B97F6D7D-B522-45F9-BDA1-12C45D357490}">
          <x15:cacheHierarchy aggregatedColumn="7"/>
        </ext>
      </extLst>
    </cacheHierarchy>
    <cacheHierarchy uniqueName="[Measures].[Sum of 1 week % increase]" caption="Sum of 1 week % increase" measure="1" displayFolder="" measureGroup="Table1" count="0">
      <extLst>
        <ext xmlns:x15="http://schemas.microsoft.com/office/spreadsheetml/2010/11/main" uri="{B97F6D7D-B522-45F9-BDA1-12C45D357490}">
          <x15:cacheHierarchy aggregatedColumn="13"/>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4529.94308495370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Measures]" caption="Measures" attribute="1" keyAttribute="1" defaultMemberUniqueName="[Measures].[__XL_Count of Models]" dimensionUniqueName="[Measures]" displayFolder="" measures="1" count="1" memberValueDatatype="130" unbalanced="0"/>
    <cacheHierarchy uniqueName="[Table1].[Country/Region]" caption="Country/Region" attribute="1" defaultMemberUniqueName="[Table1].[Country/Region].[All]" allUniqueName="[Table1].[Country/Region].[All]" dimensionUniqueName="[Table1]" displayFolder="" count="2" memberValueDatatype="130" unbalanced="0"/>
    <cacheHierarchy uniqueName="[Table1].[Confirmed]" caption="Confirmed" attribute="1" defaultMemberUniqueName="[Table1].[Confirmed].[All]" allUniqueName="[Table1].[Confirmed].[All]" dimensionUniqueName="[Table1]" displayFolder="" count="2" memberValueDatatype="20" unbalanced="0"/>
    <cacheHierarchy uniqueName="[Table1].[Deaths]" caption="Deaths" attribute="1" defaultMemberUniqueName="[Table1].[Deaths].[All]" allUniqueName="[Table1].[Deaths].[All]" dimensionUniqueName="[Table1]" displayFolder="" count="2" memberValueDatatype="20" unbalanced="0"/>
    <cacheHierarchy uniqueName="[Table1].[Recovered]" caption="Recovered" attribute="1" defaultMemberUniqueName="[Table1].[Recovered].[All]" allUniqueName="[Table1].[Recovered].[All]" dimensionUniqueName="[Table1]" displayFolder="" count="2" memberValueDatatype="20" unbalanced="0"/>
    <cacheHierarchy uniqueName="[Table1].[Active]" caption="Active" attribute="1" defaultMemberUniqueName="[Table1].[Active].[All]" allUniqueName="[Table1].[Active].[All]" dimensionUniqueName="[Table1]" displayFolder="" count="2" memberValueDatatype="20" unbalanced="0"/>
    <cacheHierarchy uniqueName="[Table1].[New cases]" caption="New cases" attribute="1" defaultMemberUniqueName="[Table1].[New cases].[All]" allUniqueName="[Table1].[New cases].[All]" dimensionUniqueName="[Table1]" displayFolder="" count="2" memberValueDatatype="20" unbalanced="0"/>
    <cacheHierarchy uniqueName="[Table1].[New deaths]" caption="New deaths" attribute="1" defaultMemberUniqueName="[Table1].[New deaths].[All]" allUniqueName="[Table1].[New deaths].[All]" dimensionUniqueName="[Table1]" displayFolder="" count="2" memberValueDatatype="20" unbalanced="0"/>
    <cacheHierarchy uniqueName="[Table1].[New recovered]" caption="New recovered" attribute="1" defaultMemberUniqueName="[Table1].[New recovered].[All]" allUniqueName="[Table1].[New recovered].[All]" dimensionUniqueName="[Table1]" displayFolder="" count="2" memberValueDatatype="20" unbalanced="0"/>
    <cacheHierarchy uniqueName="[Table1].[Deaths / 100 Cases]" caption="Deaths / 100 Cases" attribute="1" defaultMemberUniqueName="[Table1].[Deaths / 100 Cases].[All]" allUniqueName="[Table1].[Deaths / 100 Cases].[All]" dimensionUniqueName="[Table1]" displayFolder="" count="2" memberValueDatatype="5" unbalanced="0"/>
    <cacheHierarchy uniqueName="[Table1].[Recovered / 100 Cases]" caption="Recovered / 100 Cases" attribute="1" defaultMemberUniqueName="[Table1].[Recovered / 100 Cases].[All]" allUniqueName="[Table1].[Recovered / 100 Cases].[All]" dimensionUniqueName="[Table1]" displayFolder="" count="2" memberValueDatatype="5" unbalanced="0"/>
    <cacheHierarchy uniqueName="[Table1].[Deaths / 100 Recovered]" caption="Deaths / 100 Recovered" attribute="1" defaultMemberUniqueName="[Table1].[Deaths / 100 Recovered].[All]" allUniqueName="[Table1].[Deaths / 100 Recovered].[All]" dimensionUniqueName="[Table1]" displayFolder="" count="2" memberValueDatatype="130" unbalanced="0"/>
    <cacheHierarchy uniqueName="[Table1].[Confirmed last week]" caption="Confirmed last week" attribute="1" defaultMemberUniqueName="[Table1].[Confirmed last week].[All]" allUniqueName="[Table1].[Confirmed last week].[All]" dimensionUniqueName="[Table1]" displayFolder="" count="2" memberValueDatatype="20" unbalanced="0"/>
    <cacheHierarchy uniqueName="[Table1].[1 week change]" caption="1 week change" attribute="1" defaultMemberUniqueName="[Table1].[1 week change].[All]" allUniqueName="[Table1].[1 week change].[All]" dimensionUniqueName="[Table1]" displayFolder="" count="2" memberValueDatatype="20" unbalanced="0"/>
    <cacheHierarchy uniqueName="[Table1].[1 week % increase]" caption="1 week % increase" attribute="1" defaultMemberUniqueName="[Table1].[1 week % increase].[All]" allUniqueName="[Table1].[1 week % increase].[All]" dimensionUniqueName="[Table1]" displayFolder="" count="2" memberValueDatatype="5" unbalanced="0"/>
    <cacheHierarchy uniqueName="[Table1].[WHO Region]" caption="WHO Region" attribute="1" defaultMemberUniqueName="[Table1].[WHO Region].[All]" allUniqueName="[Table1].[WHO Region].[All]" dimensionUniqueName="[Table1]" displayFolder="" count="2" memberValueDatatype="130" unbalanced="0"/>
    <cacheHierarchy uniqueName="[Measures].[Sum of Deaths]" caption="Sum of Deaths" measure="1" displayFolder="" measureGroup="Table1" count="0">
      <extLst>
        <ext xmlns:x15="http://schemas.microsoft.com/office/spreadsheetml/2010/11/main" uri="{B97F6D7D-B522-45F9-BDA1-12C45D357490}">
          <x15:cacheHierarchy aggregatedColumn="3"/>
        </ext>
      </extLst>
    </cacheHierarchy>
    <cacheHierarchy uniqueName="[Measures].[Sum of Active]" caption="Sum of Active" measure="1" displayFolder="" measureGroup="Table1" count="0">
      <extLst>
        <ext xmlns:x15="http://schemas.microsoft.com/office/spreadsheetml/2010/11/main" uri="{B97F6D7D-B522-45F9-BDA1-12C45D357490}">
          <x15:cacheHierarchy aggregatedColumn="5"/>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67">
  <location ref="A3:B9"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dataField="1" showAll="0"/>
  </pivotFields>
  <rowFields count="1">
    <field x="0"/>
  </rowFields>
  <rowItems count="6">
    <i>
      <x v="4"/>
    </i>
    <i>
      <x/>
    </i>
    <i>
      <x v="1"/>
    </i>
    <i>
      <x v="3"/>
    </i>
    <i>
      <x v="2"/>
    </i>
    <i t="grand">
      <x/>
    </i>
  </rowItems>
  <colItems count="1">
    <i/>
  </colItems>
  <dataFields count="1">
    <dataField name="Sum of Active" fld="2" baseField="0" baseItem="0"/>
  </dataFields>
  <formats count="3">
    <format dxfId="2">
      <pivotArea dataOnly="0" labelOnly="1" fieldPosition="0">
        <references count="1">
          <reference field="0" count="0"/>
        </references>
      </pivotArea>
    </format>
    <format dxfId="1">
      <pivotArea collapsedLevelsAreSubtotals="1" fieldPosition="0">
        <references count="1">
          <reference field="0" count="0"/>
        </references>
      </pivotArea>
    </format>
    <format dxfId="0">
      <pivotArea dataOnly="0" grandRow="1" fieldPosition="0"/>
    </format>
  </formats>
  <chartFormats count="41">
    <chartFormat chart="49" format="0" series="1">
      <pivotArea type="data" outline="0" fieldPosition="0">
        <references count="1">
          <reference field="4294967294" count="1" selected="0">
            <x v="0"/>
          </reference>
        </references>
      </pivotArea>
    </chartFormat>
    <chartFormat chart="104" format="1" series="1">
      <pivotArea type="data" outline="0" fieldPosition="0">
        <references count="1">
          <reference field="4294967294" count="1" selected="0">
            <x v="0"/>
          </reference>
        </references>
      </pivotArea>
    </chartFormat>
    <chartFormat chart="49" format="1" series="1">
      <pivotArea type="data" outline="0" fieldPosition="0">
        <references count="2">
          <reference field="4294967294" count="1" selected="0">
            <x v="0"/>
          </reference>
          <reference field="0" count="1" selected="0">
            <x v="0"/>
          </reference>
        </references>
      </pivotArea>
    </chartFormat>
    <chartFormat chart="49" format="2" series="1">
      <pivotArea type="data" outline="0" fieldPosition="0">
        <references count="2">
          <reference field="4294967294" count="1" selected="0">
            <x v="0"/>
          </reference>
          <reference field="0" count="1" selected="0">
            <x v="1"/>
          </reference>
        </references>
      </pivotArea>
    </chartFormat>
    <chartFormat chart="49" format="3" series="1">
      <pivotArea type="data" outline="0" fieldPosition="0">
        <references count="2">
          <reference field="4294967294" count="1" selected="0">
            <x v="0"/>
          </reference>
          <reference field="0" count="1" selected="0">
            <x v="3"/>
          </reference>
        </references>
      </pivotArea>
    </chartFormat>
    <chartFormat chart="49" format="4" series="1">
      <pivotArea type="data" outline="0" fieldPosition="0">
        <references count="2">
          <reference field="4294967294" count="1" selected="0">
            <x v="0"/>
          </reference>
          <reference field="0" count="1" selected="0">
            <x v="2"/>
          </reference>
        </references>
      </pivotArea>
    </chartFormat>
    <chartFormat chart="49" format="5" series="1">
      <pivotArea type="data" outline="0" fieldPosition="0">
        <references count="2">
          <reference field="4294967294" count="1" selected="0">
            <x v="0"/>
          </reference>
          <reference field="0" count="1" selected="0">
            <x v="9"/>
          </reference>
        </references>
      </pivotArea>
    </chartFormat>
    <chartFormat chart="49" format="6" series="1">
      <pivotArea type="data" outline="0" fieldPosition="0">
        <references count="2">
          <reference field="4294967294" count="1" selected="0">
            <x v="0"/>
          </reference>
          <reference field="0" count="1" selected="0">
            <x v="6"/>
          </reference>
        </references>
      </pivotArea>
    </chartFormat>
    <chartFormat chart="49" format="7" series="1">
      <pivotArea type="data" outline="0" fieldPosition="0">
        <references count="2">
          <reference field="4294967294" count="1" selected="0">
            <x v="0"/>
          </reference>
          <reference field="0" count="1" selected="0">
            <x v="7"/>
          </reference>
        </references>
      </pivotArea>
    </chartFormat>
    <chartFormat chart="49" format="8" series="1">
      <pivotArea type="data" outline="0" fieldPosition="0">
        <references count="2">
          <reference field="4294967294" count="1" selected="0">
            <x v="0"/>
          </reference>
          <reference field="0" count="1" selected="0">
            <x v="5"/>
          </reference>
        </references>
      </pivotArea>
    </chartFormat>
    <chartFormat chart="49" format="9" series="1">
      <pivotArea type="data" outline="0" fieldPosition="0">
        <references count="2">
          <reference field="4294967294" count="1" selected="0">
            <x v="0"/>
          </reference>
          <reference field="0" count="1" selected="0">
            <x v="8"/>
          </reference>
        </references>
      </pivotArea>
    </chartFormat>
    <chartFormat chart="49" format="10">
      <pivotArea type="data" outline="0" fieldPosition="0">
        <references count="2">
          <reference field="4294967294" count="1" selected="0">
            <x v="0"/>
          </reference>
          <reference field="0" count="1" selected="0">
            <x v="4"/>
          </reference>
        </references>
      </pivotArea>
    </chartFormat>
    <chartFormat chart="49" format="11">
      <pivotArea type="data" outline="0" fieldPosition="0">
        <references count="2">
          <reference field="4294967294" count="1" selected="0">
            <x v="0"/>
          </reference>
          <reference field="0" count="1" selected="0">
            <x v="0"/>
          </reference>
        </references>
      </pivotArea>
    </chartFormat>
    <chartFormat chart="49" format="12">
      <pivotArea type="data" outline="0" fieldPosition="0">
        <references count="2">
          <reference field="4294967294" count="1" selected="0">
            <x v="0"/>
          </reference>
          <reference field="0" count="1" selected="0">
            <x v="1"/>
          </reference>
        </references>
      </pivotArea>
    </chartFormat>
    <chartFormat chart="49" format="13">
      <pivotArea type="data" outline="0" fieldPosition="0">
        <references count="2">
          <reference field="4294967294" count="1" selected="0">
            <x v="0"/>
          </reference>
          <reference field="0" count="1" selected="0">
            <x v="3"/>
          </reference>
        </references>
      </pivotArea>
    </chartFormat>
    <chartFormat chart="49" format="14">
      <pivotArea type="data" outline="0" fieldPosition="0">
        <references count="2">
          <reference field="4294967294" count="1" selected="0">
            <x v="0"/>
          </reference>
          <reference field="0" count="1" selected="0">
            <x v="2"/>
          </reference>
        </references>
      </pivotArea>
    </chartFormat>
    <chartFormat chart="49" format="15">
      <pivotArea type="data" outline="0" fieldPosition="0">
        <references count="2">
          <reference field="4294967294" count="1" selected="0">
            <x v="0"/>
          </reference>
          <reference field="0" count="1" selected="0">
            <x v="6"/>
          </reference>
        </references>
      </pivotArea>
    </chartFormat>
    <chartFormat chart="49" format="16">
      <pivotArea type="data" outline="0" fieldPosition="0">
        <references count="2">
          <reference field="4294967294" count="1" selected="0">
            <x v="0"/>
          </reference>
          <reference field="0" count="1" selected="0">
            <x v="7"/>
          </reference>
        </references>
      </pivotArea>
    </chartFormat>
    <chartFormat chart="49" format="17">
      <pivotArea type="data" outline="0" fieldPosition="0">
        <references count="2">
          <reference field="4294967294" count="1" selected="0">
            <x v="0"/>
          </reference>
          <reference field="0" count="1" selected="0">
            <x v="5"/>
          </reference>
        </references>
      </pivotArea>
    </chartFormat>
    <chartFormat chart="49" format="18">
      <pivotArea type="data" outline="0" fieldPosition="0">
        <references count="2">
          <reference field="4294967294" count="1" selected="0">
            <x v="0"/>
          </reference>
          <reference field="0" count="1" selected="0">
            <x v="8"/>
          </reference>
        </references>
      </pivotArea>
    </chartFormat>
    <chartFormat chart="159" format="19" series="1">
      <pivotArea type="data" outline="0" fieldPosition="0">
        <references count="1">
          <reference field="4294967294" count="1" selected="0">
            <x v="0"/>
          </reference>
        </references>
      </pivotArea>
    </chartFormat>
    <chartFormat chart="159" format="20">
      <pivotArea type="data" outline="0" fieldPosition="0">
        <references count="2">
          <reference field="4294967294" count="1" selected="0">
            <x v="0"/>
          </reference>
          <reference field="0" count="1" selected="0">
            <x v="4"/>
          </reference>
        </references>
      </pivotArea>
    </chartFormat>
    <chartFormat chart="159" format="21">
      <pivotArea type="data" outline="0" fieldPosition="0">
        <references count="2">
          <reference field="4294967294" count="1" selected="0">
            <x v="0"/>
          </reference>
          <reference field="0" count="1" selected="0">
            <x v="0"/>
          </reference>
        </references>
      </pivotArea>
    </chartFormat>
    <chartFormat chart="159" format="22">
      <pivotArea type="data" outline="0" fieldPosition="0">
        <references count="2">
          <reference field="4294967294" count="1" selected="0">
            <x v="0"/>
          </reference>
          <reference field="0" count="1" selected="0">
            <x v="1"/>
          </reference>
        </references>
      </pivotArea>
    </chartFormat>
    <chartFormat chart="159" format="23">
      <pivotArea type="data" outline="0" fieldPosition="0">
        <references count="2">
          <reference field="4294967294" count="1" selected="0">
            <x v="0"/>
          </reference>
          <reference field="0" count="1" selected="0">
            <x v="3"/>
          </reference>
        </references>
      </pivotArea>
    </chartFormat>
    <chartFormat chart="159" format="24">
      <pivotArea type="data" outline="0" fieldPosition="0">
        <references count="2">
          <reference field="4294967294" count="1" selected="0">
            <x v="0"/>
          </reference>
          <reference field="0" count="1" selected="0">
            <x v="2"/>
          </reference>
        </references>
      </pivotArea>
    </chartFormat>
    <chartFormat chart="159" format="25">
      <pivotArea type="data" outline="0" fieldPosition="0">
        <references count="2">
          <reference field="4294967294" count="1" selected="0">
            <x v="0"/>
          </reference>
          <reference field="0" count="1" selected="0">
            <x v="6"/>
          </reference>
        </references>
      </pivotArea>
    </chartFormat>
    <chartFormat chart="159" format="26">
      <pivotArea type="data" outline="0" fieldPosition="0">
        <references count="2">
          <reference field="4294967294" count="1" selected="0">
            <x v="0"/>
          </reference>
          <reference field="0" count="1" selected="0">
            <x v="7"/>
          </reference>
        </references>
      </pivotArea>
    </chartFormat>
    <chartFormat chart="159" format="27">
      <pivotArea type="data" outline="0" fieldPosition="0">
        <references count="2">
          <reference field="4294967294" count="1" selected="0">
            <x v="0"/>
          </reference>
          <reference field="0" count="1" selected="0">
            <x v="5"/>
          </reference>
        </references>
      </pivotArea>
    </chartFormat>
    <chartFormat chart="159" format="28">
      <pivotArea type="data" outline="0" fieldPosition="0">
        <references count="2">
          <reference field="4294967294" count="1" selected="0">
            <x v="0"/>
          </reference>
          <reference field="0" count="1" selected="0">
            <x v="8"/>
          </reference>
        </references>
      </pivotArea>
    </chartFormat>
    <chartFormat chart="160" format="29" series="1">
      <pivotArea type="data" outline="0" fieldPosition="0">
        <references count="1">
          <reference field="4294967294" count="1" selected="0">
            <x v="0"/>
          </reference>
        </references>
      </pivotArea>
    </chartFormat>
    <chartFormat chart="160" format="30">
      <pivotArea type="data" outline="0" fieldPosition="0">
        <references count="2">
          <reference field="4294967294" count="1" selected="0">
            <x v="0"/>
          </reference>
          <reference field="0" count="1" selected="0">
            <x v="4"/>
          </reference>
        </references>
      </pivotArea>
    </chartFormat>
    <chartFormat chart="160" format="31">
      <pivotArea type="data" outline="0" fieldPosition="0">
        <references count="2">
          <reference field="4294967294" count="1" selected="0">
            <x v="0"/>
          </reference>
          <reference field="0" count="1" selected="0">
            <x v="0"/>
          </reference>
        </references>
      </pivotArea>
    </chartFormat>
    <chartFormat chart="160" format="32">
      <pivotArea type="data" outline="0" fieldPosition="0">
        <references count="2">
          <reference field="4294967294" count="1" selected="0">
            <x v="0"/>
          </reference>
          <reference field="0" count="1" selected="0">
            <x v="1"/>
          </reference>
        </references>
      </pivotArea>
    </chartFormat>
    <chartFormat chart="160" format="33">
      <pivotArea type="data" outline="0" fieldPosition="0">
        <references count="2">
          <reference field="4294967294" count="1" selected="0">
            <x v="0"/>
          </reference>
          <reference field="0" count="1" selected="0">
            <x v="3"/>
          </reference>
        </references>
      </pivotArea>
    </chartFormat>
    <chartFormat chart="160" format="34">
      <pivotArea type="data" outline="0" fieldPosition="0">
        <references count="2">
          <reference field="4294967294" count="1" selected="0">
            <x v="0"/>
          </reference>
          <reference field="0" count="1" selected="0">
            <x v="2"/>
          </reference>
        </references>
      </pivotArea>
    </chartFormat>
    <chartFormat chart="160" format="35">
      <pivotArea type="data" outline="0" fieldPosition="0">
        <references count="2">
          <reference field="4294967294" count="1" selected="0">
            <x v="0"/>
          </reference>
          <reference field="0" count="1" selected="0">
            <x v="6"/>
          </reference>
        </references>
      </pivotArea>
    </chartFormat>
    <chartFormat chart="160" format="36">
      <pivotArea type="data" outline="0" fieldPosition="0">
        <references count="2">
          <reference field="4294967294" count="1" selected="0">
            <x v="0"/>
          </reference>
          <reference field="0" count="1" selected="0">
            <x v="7"/>
          </reference>
        </references>
      </pivotArea>
    </chartFormat>
    <chartFormat chart="160" format="37">
      <pivotArea type="data" outline="0" fieldPosition="0">
        <references count="2">
          <reference field="4294967294" count="1" selected="0">
            <x v="0"/>
          </reference>
          <reference field="0" count="1" selected="0">
            <x v="5"/>
          </reference>
        </references>
      </pivotArea>
    </chartFormat>
    <chartFormat chart="160" format="38">
      <pivotArea type="data" outline="0" fieldPosition="0">
        <references count="2">
          <reference field="4294967294" count="1" selected="0">
            <x v="0"/>
          </reference>
          <reference field="0" count="1" selected="0">
            <x v="8"/>
          </reference>
        </references>
      </pivotArea>
    </chartFormat>
    <chartFormat chart="49" format="19" series="1">
      <pivotArea type="data" outline="0" fieldPosition="0">
        <references count="2">
          <reference field="4294967294" count="1" selected="0">
            <x v="0"/>
          </reference>
          <reference field="0" count="1" selected="0">
            <x v="4"/>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WHO Region].&amp;[America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Medium12" showRowHeaders="1" showColHeaders="1" showRowStripes="0" showColStripes="0" showLastColumn="1"/>
  <filters count="1">
    <filter fld="0" type="count" id="3" iMeasureHier="1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ataset.xlsx!Table1">
        <x15:activeTabTopLevelEntity name="[Table1]"/>
      </x15:pivotTableUISettings>
    </ext>
  </extLst>
</pivotTableDefinition>
</file>

<file path=xl/pivotTables/pivotTable2.xml><?xml version="1.0" encoding="utf-8"?>
<pivotTableDefinition xmlns="http://schemas.openxmlformats.org/spreadsheetml/2006/main" name="PivotTable3" cacheId="204"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97">
  <location ref="A3:B26" firstHeaderRow="1" firstDataRow="1" firstDataCol="1" rowPageCount="1" colPageCount="1"/>
  <pivotFields count="3">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Page" allDrilled="1" showAll="0" dataSourceSort="1" defaultAttributeDrillState="1">
      <items count="1">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2" hier="14" name="[Table1].[WHO Region].&amp;[Eastern Mediterranean]" cap="Eastern Mediterranean"/>
  </pageFields>
  <dataFields count="1">
    <dataField name="Sum of New cases" fld="1" baseField="0" baseItem="0"/>
  </dataFields>
  <chartFormats count="3">
    <chartFormat chart="26"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WHO Region].&amp;[Eastern Mediterrane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ataset.xlsx!Table1">
        <x15:activeTabTopLevelEntity name="[Table1]"/>
      </x15:pivotTableUISettings>
    </ext>
  </extLst>
</pivotTableDefinition>
</file>

<file path=xl/pivotTables/pivotTable3.xml><?xml version="1.0" encoding="utf-8"?>
<pivotTableDefinition xmlns="http://schemas.openxmlformats.org/spreadsheetml/2006/main" name="PivotTable4" cacheId="20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2">
  <location ref="L4:M27" firstHeaderRow="1" firstDataRow="1" firstDataCol="1" rowPageCount="1" colPageCount="1"/>
  <pivotFields count="3">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xis="axisPage" allDrilled="1" showAll="0" dataSourceSort="1" defaultAttributeDrillState="1">
      <items count="1">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2" hier="14" name="[Table1].[WHO Region].&amp;[Eastern Mediterranean]" cap="Eastern Mediterranean"/>
  </pageFields>
  <dataFields count="1">
    <dataField name="Sum of New cas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WHO Region].&amp;[Eastern Mediterrane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ataset.xlsx!Table1">
        <x15:activeTabTopLevelEntity name="[Table1]"/>
      </x15:pivotTableUISettings>
    </ext>
  </extLst>
</pivotTableDefinition>
</file>

<file path=xl/pivotTables/pivotTable4.xml><?xml version="1.0" encoding="utf-8"?>
<pivotTableDefinition xmlns="http://schemas.openxmlformats.org/spreadsheetml/2006/main" name="PivotTable2" cacheId="19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4">
  <location ref="A3:B26" firstHeaderRow="1" firstDataRow="1" firstDataCol="1"/>
  <pivotFields count="3">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allDrilled="1" showAll="0" dataSourceSort="1"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Deaths" fld="1" baseField="0" baseItem="0"/>
  </dataField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WHO Region].&amp;[Eastern Mediterrane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ataset.xlsx!Table1">
        <x15:activeTabTopLevelEntity name="[Table1]"/>
      </x15:pivotTableUISettings>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location ref="A3:B9"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4"/>
    </i>
    <i>
      <x v="2"/>
    </i>
    <i>
      <x v="3"/>
    </i>
    <i>
      <x v="1"/>
    </i>
    <i t="grand">
      <x/>
    </i>
  </rowItems>
  <colItems count="1">
    <i/>
  </colItems>
  <dataFields count="1">
    <dataField name="Sum of Recovered" fld="1" baseField="0" baseItem="0"/>
  </dataFields>
  <chartFormats count="33">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4"/>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 chart="9" format="5">
      <pivotArea type="data" outline="0" fieldPosition="0">
        <references count="2">
          <reference field="4294967294" count="1" selected="0">
            <x v="0"/>
          </reference>
          <reference field="0" count="1" selected="0">
            <x v="5"/>
          </reference>
        </references>
      </pivotArea>
    </chartFormat>
    <chartFormat chart="9" format="6">
      <pivotArea type="data" outline="0" fieldPosition="0">
        <references count="2">
          <reference field="4294967294" count="1" selected="0">
            <x v="0"/>
          </reference>
          <reference field="0" count="1" selected="0">
            <x v="6"/>
          </reference>
        </references>
      </pivotArea>
    </chartFormat>
    <chartFormat chart="9" format="7">
      <pivotArea type="data" outline="0" fieldPosition="0">
        <references count="2">
          <reference field="4294967294" count="1" selected="0">
            <x v="0"/>
          </reference>
          <reference field="0" count="1" selected="0">
            <x v="7"/>
          </reference>
        </references>
      </pivotArea>
    </chartFormat>
    <chartFormat chart="9" format="8">
      <pivotArea type="data" outline="0" fieldPosition="0">
        <references count="2">
          <reference field="4294967294" count="1" selected="0">
            <x v="0"/>
          </reference>
          <reference field="0" count="1" selected="0">
            <x v="8"/>
          </reference>
        </references>
      </pivotArea>
    </chartFormat>
    <chartFormat chart="9" format="9">
      <pivotArea type="data" outline="0" fieldPosition="0">
        <references count="2">
          <reference field="4294967294" count="1" selected="0">
            <x v="0"/>
          </reference>
          <reference field="0" count="1" selected="0">
            <x v="3"/>
          </reference>
        </references>
      </pivotArea>
    </chartFormat>
    <chartFormat chart="16" format="43" series="1">
      <pivotArea type="data" outline="0" fieldPosition="0">
        <references count="1">
          <reference field="4294967294" count="1" selected="0">
            <x v="0"/>
          </reference>
        </references>
      </pivotArea>
    </chartFormat>
    <chartFormat chart="16" format="44">
      <pivotArea type="data" outline="0" fieldPosition="0">
        <references count="2">
          <reference field="4294967294" count="1" selected="0">
            <x v="0"/>
          </reference>
          <reference field="0" count="1" selected="0">
            <x v="0"/>
          </reference>
        </references>
      </pivotArea>
    </chartFormat>
    <chartFormat chart="16" format="45">
      <pivotArea type="data" outline="0" fieldPosition="0">
        <references count="2">
          <reference field="4294967294" count="1" selected="0">
            <x v="0"/>
          </reference>
          <reference field="0" count="1" selected="0">
            <x v="1"/>
          </reference>
        </references>
      </pivotArea>
    </chartFormat>
    <chartFormat chart="16" format="46">
      <pivotArea type="data" outline="0" fieldPosition="0">
        <references count="2">
          <reference field="4294967294" count="1" selected="0">
            <x v="0"/>
          </reference>
          <reference field="0" count="1" selected="0">
            <x v="2"/>
          </reference>
        </references>
      </pivotArea>
    </chartFormat>
    <chartFormat chart="16" format="47">
      <pivotArea type="data" outline="0" fieldPosition="0">
        <references count="2">
          <reference field="4294967294" count="1" selected="0">
            <x v="0"/>
          </reference>
          <reference field="0" count="1" selected="0">
            <x v="5"/>
          </reference>
        </references>
      </pivotArea>
    </chartFormat>
    <chartFormat chart="16" format="48">
      <pivotArea type="data" outline="0" fieldPosition="0">
        <references count="2">
          <reference field="4294967294" count="1" selected="0">
            <x v="0"/>
          </reference>
          <reference field="0" count="1" selected="0">
            <x v="6"/>
          </reference>
        </references>
      </pivotArea>
    </chartFormat>
    <chartFormat chart="16" format="49">
      <pivotArea type="data" outline="0" fieldPosition="0">
        <references count="2">
          <reference field="4294967294" count="1" selected="0">
            <x v="0"/>
          </reference>
          <reference field="0" count="1" selected="0">
            <x v="7"/>
          </reference>
        </references>
      </pivotArea>
    </chartFormat>
    <chartFormat chart="16" format="50">
      <pivotArea type="data" outline="0" fieldPosition="0">
        <references count="2">
          <reference field="4294967294" count="1" selected="0">
            <x v="0"/>
          </reference>
          <reference field="0" count="1" selected="0">
            <x v="8"/>
          </reference>
        </references>
      </pivotArea>
    </chartFormat>
    <chartFormat chart="16" format="51">
      <pivotArea type="data" outline="0" fieldPosition="0">
        <references count="2">
          <reference field="4294967294" count="1" selected="0">
            <x v="0"/>
          </reference>
          <reference field="0" count="1" selected="0">
            <x v="3"/>
          </reference>
        </references>
      </pivotArea>
    </chartFormat>
    <chartFormat chart="16" format="52">
      <pivotArea type="data" outline="0" fieldPosition="0">
        <references count="2">
          <reference field="4294967294" count="1" selected="0">
            <x v="0"/>
          </reference>
          <reference field="0" count="1" selected="0">
            <x v="9"/>
          </reference>
        </references>
      </pivotArea>
    </chartFormat>
    <chartFormat chart="16" format="53">
      <pivotArea type="data" outline="0" fieldPosition="0">
        <references count="2">
          <reference field="4294967294" count="1" selected="0">
            <x v="0"/>
          </reference>
          <reference field="0" count="1" selected="0">
            <x v="4"/>
          </reference>
        </references>
      </pivotArea>
    </chartFormat>
    <chartFormat chart="18" format="21" series="1">
      <pivotArea type="data" outline="0" fieldPosition="0">
        <references count="1">
          <reference field="4294967294" count="1" selected="0">
            <x v="0"/>
          </reference>
        </references>
      </pivotArea>
    </chartFormat>
    <chartFormat chart="18" format="22">
      <pivotArea type="data" outline="0" fieldPosition="0">
        <references count="2">
          <reference field="4294967294" count="1" selected="0">
            <x v="0"/>
          </reference>
          <reference field="0" count="1" selected="0">
            <x v="0"/>
          </reference>
        </references>
      </pivotArea>
    </chartFormat>
    <chartFormat chart="18" format="23">
      <pivotArea type="data" outline="0" fieldPosition="0">
        <references count="2">
          <reference field="4294967294" count="1" selected="0">
            <x v="0"/>
          </reference>
          <reference field="0" count="1" selected="0">
            <x v="1"/>
          </reference>
        </references>
      </pivotArea>
    </chartFormat>
    <chartFormat chart="18" format="24">
      <pivotArea type="data" outline="0" fieldPosition="0">
        <references count="2">
          <reference field="4294967294" count="1" selected="0">
            <x v="0"/>
          </reference>
          <reference field="0" count="1" selected="0">
            <x v="2"/>
          </reference>
        </references>
      </pivotArea>
    </chartFormat>
    <chartFormat chart="18" format="25">
      <pivotArea type="data" outline="0" fieldPosition="0">
        <references count="2">
          <reference field="4294967294" count="1" selected="0">
            <x v="0"/>
          </reference>
          <reference field="0" count="1" selected="0">
            <x v="5"/>
          </reference>
        </references>
      </pivotArea>
    </chartFormat>
    <chartFormat chart="18" format="26">
      <pivotArea type="data" outline="0" fieldPosition="0">
        <references count="2">
          <reference field="4294967294" count="1" selected="0">
            <x v="0"/>
          </reference>
          <reference field="0" count="1" selected="0">
            <x v="6"/>
          </reference>
        </references>
      </pivotArea>
    </chartFormat>
    <chartFormat chart="18" format="27">
      <pivotArea type="data" outline="0" fieldPosition="0">
        <references count="2">
          <reference field="4294967294" count="1" selected="0">
            <x v="0"/>
          </reference>
          <reference field="0" count="1" selected="0">
            <x v="7"/>
          </reference>
        </references>
      </pivotArea>
    </chartFormat>
    <chartFormat chart="18" format="28">
      <pivotArea type="data" outline="0" fieldPosition="0">
        <references count="2">
          <reference field="4294967294" count="1" selected="0">
            <x v="0"/>
          </reference>
          <reference field="0" count="1" selected="0">
            <x v="8"/>
          </reference>
        </references>
      </pivotArea>
    </chartFormat>
    <chartFormat chart="18" format="29">
      <pivotArea type="data" outline="0" fieldPosition="0">
        <references count="2">
          <reference field="4294967294" count="1" selected="0">
            <x v="0"/>
          </reference>
          <reference field="0" count="1" selected="0">
            <x v="3"/>
          </reference>
        </references>
      </pivotArea>
    </chartFormat>
    <chartFormat chart="18" format="30">
      <pivotArea type="data" outline="0" fieldPosition="0">
        <references count="2">
          <reference field="4294967294" count="1" selected="0">
            <x v="0"/>
          </reference>
          <reference field="0" count="1" selected="0">
            <x v="9"/>
          </reference>
        </references>
      </pivotArea>
    </chartFormat>
    <chartFormat chart="18" format="31">
      <pivotArea type="data" outline="0" fieldPosition="0">
        <references count="2">
          <reference field="4294967294" count="1" selected="0">
            <x v="0"/>
          </reference>
          <reference field="0" count="1" selected="0">
            <x v="4"/>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Medium2" showRowHeaders="1" showColHeaders="1" showRowStripes="0" showColStripes="0" showLastColumn="1"/>
  <filters count="1">
    <filter fld="0" type="count" id="2" iMeasureHier="19">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ataset.xlsx!Table1">
        <x15:activeTabTopLevelEntity name="[Table1]"/>
      </x15:pivotTableUISettings>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7" firstHeaderRow="1" firstDataRow="1" firstDataCol="1"/>
  <pivotFields count="2">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v="2"/>
    </i>
    <i>
      <x v="1"/>
    </i>
    <i>
      <x/>
    </i>
    <i t="grand">
      <x/>
    </i>
  </rowItems>
  <colItems count="1">
    <i/>
  </colItems>
  <dataFields count="1">
    <dataField name="Sum of 1 week % increase" fld="1" baseField="0" baseItem="0"/>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2"/>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4">
      <autoFilter ref="A1">
        <filterColumn colId="0">
          <top10 val="3" filterVal="3"/>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ataset.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HO_Region1" sourceName="[Table1].[WHO Region]">
  <pivotTables>
    <pivotTable tabId="8" name="PivotTable2"/>
    <pivotTable tabId="8" name="PivotTable4"/>
    <pivotTable tabId="9" name="PivotTable3"/>
  </pivotTables>
  <data>
    <olap pivotCacheId="2">
      <levels count="2">
        <level uniqueName="[Table1].[WHO Region].[(All)]" sourceCaption="(All)" count="0"/>
        <level uniqueName="[Table1].[WHO Region].[WHO Region]" sourceCaption="WHO Region" count="6">
          <ranges>
            <range startItem="0">
              <i n="[Table1].[WHO Region].&amp;[Africa]" c="Africa"/>
              <i n="[Table1].[WHO Region].&amp;[Americas]" c="Americas"/>
              <i n="[Table1].[WHO Region].&amp;[Eastern Mediterranean]" c="Eastern Mediterranean"/>
              <i n="[Table1].[WHO Region].&amp;[Europe]" c="Europe"/>
              <i n="[Table1].[WHO Region].&amp;[South-East Asia]" c="South-East Asia"/>
              <i n="[Table1].[WHO Region].&amp;[Western Pacific]" c="Western Pacific"/>
            </range>
          </ranges>
        </level>
      </levels>
      <selections count="1">
        <selection n="[Table1].[WHO Region].&amp;[Eastern Mediterrane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HO Region" cache="Slicer_WHO_Region1" caption="WHO Region"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WHO Region 1" cache="Slicer_WHO_Region1" caption="WHO Region"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WHO Region 2" cache="Slicer_WHO_Region1" caption="WHO Region" level="1" style="Slicer Style 5" rowHeight="241300"/>
</slicers>
</file>

<file path=xl/tables/table1.xml><?xml version="1.0" encoding="utf-8"?>
<table xmlns="http://schemas.openxmlformats.org/spreadsheetml/2006/main" id="1" name="Table1" displayName="Table1" ref="A1:O188" totalsRowShown="0">
  <tableColumns count="15">
    <tableColumn id="1" name="Country/Region"/>
    <tableColumn id="2" name="Confirmed"/>
    <tableColumn id="3" name="Deaths"/>
    <tableColumn id="4" name="Recovered"/>
    <tableColumn id="5" name="Active"/>
    <tableColumn id="6" name="New cases"/>
    <tableColumn id="7" name="New deaths"/>
    <tableColumn id="8" name="New recovered"/>
    <tableColumn id="9" name="Deaths / 100 Cases"/>
    <tableColumn id="10" name="Recovered / 100 Cases"/>
    <tableColumn id="11" name="Deaths / 100 Recovered"/>
    <tableColumn id="12" name="Confirmed last week"/>
    <tableColumn id="13" name="1 week change"/>
    <tableColumn id="14" name="1 week % increase"/>
    <tableColumn id="15" name="WHO Region"/>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3:B9"/>
  <sheetViews>
    <sheetView showGridLines="0" zoomScale="110" zoomScaleNormal="110" workbookViewId="0">
      <selection activeCell="C21" sqref="C21"/>
    </sheetView>
  </sheetViews>
  <sheetFormatPr defaultRowHeight="14.5" x14ac:dyDescent="0.35"/>
  <cols>
    <col min="1" max="1" width="14.1796875" bestFit="1" customWidth="1"/>
    <col min="2" max="2" width="12.1796875" bestFit="1" customWidth="1"/>
    <col min="3" max="4" width="6.81640625" customWidth="1"/>
    <col min="5" max="5" width="14.36328125" bestFit="1" customWidth="1"/>
    <col min="6" max="6" width="6.81640625" customWidth="1"/>
    <col min="7" max="7" width="11" bestFit="1" customWidth="1"/>
    <col min="9" max="9" width="6.81640625" customWidth="1"/>
    <col min="10" max="10" width="7.08984375" customWidth="1"/>
    <col min="11" max="11" width="5.81640625" customWidth="1"/>
    <col min="12" max="12" width="10.7265625" bestFit="1" customWidth="1"/>
  </cols>
  <sheetData>
    <row r="3" spans="1:2" x14ac:dyDescent="0.35">
      <c r="A3" s="1" t="s">
        <v>209</v>
      </c>
      <c r="B3" t="s">
        <v>219</v>
      </c>
    </row>
    <row r="4" spans="1:2" x14ac:dyDescent="0.35">
      <c r="A4" s="5" t="s">
        <v>195</v>
      </c>
      <c r="B4" s="6">
        <v>2816444</v>
      </c>
    </row>
    <row r="5" spans="1:2" x14ac:dyDescent="0.35">
      <c r="A5" s="5" t="s">
        <v>44</v>
      </c>
      <c r="B5" s="6">
        <v>508116</v>
      </c>
    </row>
    <row r="6" spans="1:2" x14ac:dyDescent="0.35">
      <c r="A6" s="5" t="s">
        <v>101</v>
      </c>
      <c r="B6" s="6">
        <v>495499</v>
      </c>
    </row>
    <row r="7" spans="1:2" x14ac:dyDescent="0.35">
      <c r="A7" s="5" t="s">
        <v>199</v>
      </c>
      <c r="B7" s="6">
        <v>254427</v>
      </c>
    </row>
    <row r="8" spans="1:2" x14ac:dyDescent="0.35">
      <c r="A8" s="5" t="s">
        <v>160</v>
      </c>
      <c r="B8" s="6">
        <v>201097</v>
      </c>
    </row>
    <row r="9" spans="1:2" x14ac:dyDescent="0.35">
      <c r="A9" s="4" t="s">
        <v>210</v>
      </c>
      <c r="B9" s="7">
        <v>4275583</v>
      </c>
    </row>
  </sheetData>
  <pageMargins left="0.7" right="0.7" top="0.75" bottom="0.75" header="0.3" footer="0.3"/>
  <pageSetup orientation="portrait" r:id="rId2"/>
  <drawing r:id="rId3"/>
  <pictur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26"/>
  <sheetViews>
    <sheetView workbookViewId="0">
      <selection activeCell="E2" sqref="E2"/>
    </sheetView>
  </sheetViews>
  <sheetFormatPr defaultRowHeight="14.5" x14ac:dyDescent="0.35"/>
  <cols>
    <col min="1" max="1" width="18.7265625" customWidth="1"/>
    <col min="2" max="2" width="22.54296875" customWidth="1"/>
  </cols>
  <sheetData>
    <row r="1" spans="1:2" x14ac:dyDescent="0.35">
      <c r="A1" s="1" t="s">
        <v>14</v>
      </c>
      <c r="B1" t="s" vm="1">
        <v>16</v>
      </c>
    </row>
    <row r="3" spans="1:2" x14ac:dyDescent="0.35">
      <c r="A3" s="1" t="s">
        <v>209</v>
      </c>
      <c r="B3" t="s">
        <v>221</v>
      </c>
    </row>
    <row r="4" spans="1:2" x14ac:dyDescent="0.35">
      <c r="A4" s="2" t="s">
        <v>15</v>
      </c>
      <c r="B4" s="3">
        <v>106</v>
      </c>
    </row>
    <row r="5" spans="1:2" x14ac:dyDescent="0.35">
      <c r="A5" s="2" t="s">
        <v>32</v>
      </c>
      <c r="B5" s="3">
        <v>351</v>
      </c>
    </row>
    <row r="6" spans="1:2" x14ac:dyDescent="0.35">
      <c r="A6" s="2" t="s">
        <v>70</v>
      </c>
      <c r="B6" s="3">
        <v>9</v>
      </c>
    </row>
    <row r="7" spans="1:2" x14ac:dyDescent="0.35">
      <c r="A7" s="2" t="s">
        <v>74</v>
      </c>
      <c r="B7" s="3">
        <v>420</v>
      </c>
    </row>
    <row r="8" spans="1:2" x14ac:dyDescent="0.35">
      <c r="A8" s="2" t="s">
        <v>103</v>
      </c>
      <c r="B8" s="3">
        <v>2434</v>
      </c>
    </row>
    <row r="9" spans="1:2" x14ac:dyDescent="0.35">
      <c r="A9" s="2" t="s">
        <v>104</v>
      </c>
      <c r="B9" s="3">
        <v>2553</v>
      </c>
    </row>
    <row r="10" spans="1:2" x14ac:dyDescent="0.35">
      <c r="A10" s="2" t="s">
        <v>110</v>
      </c>
      <c r="B10" s="3">
        <v>8</v>
      </c>
    </row>
    <row r="11" spans="1:2" x14ac:dyDescent="0.35">
      <c r="A11" s="2" t="s">
        <v>114</v>
      </c>
      <c r="B11" s="3">
        <v>606</v>
      </c>
    </row>
    <row r="12" spans="1:2" x14ac:dyDescent="0.35">
      <c r="A12" s="2" t="s">
        <v>118</v>
      </c>
      <c r="B12" s="3">
        <v>132</v>
      </c>
    </row>
    <row r="13" spans="1:2" x14ac:dyDescent="0.35">
      <c r="A13" s="2" t="s">
        <v>121</v>
      </c>
      <c r="B13" s="3">
        <v>158</v>
      </c>
    </row>
    <row r="14" spans="1:2" x14ac:dyDescent="0.35">
      <c r="A14" s="2" t="s">
        <v>138</v>
      </c>
      <c r="B14" s="3">
        <v>609</v>
      </c>
    </row>
    <row r="15" spans="1:2" x14ac:dyDescent="0.35">
      <c r="A15" s="2" t="s">
        <v>149</v>
      </c>
      <c r="B15" s="3">
        <v>1053</v>
      </c>
    </row>
    <row r="16" spans="1:2" x14ac:dyDescent="0.35">
      <c r="A16" s="2" t="s">
        <v>150</v>
      </c>
      <c r="B16" s="3">
        <v>1176</v>
      </c>
    </row>
    <row r="17" spans="1:2" x14ac:dyDescent="0.35">
      <c r="A17" s="2" t="s">
        <v>158</v>
      </c>
      <c r="B17" s="3">
        <v>292</v>
      </c>
    </row>
    <row r="18" spans="1:2" x14ac:dyDescent="0.35">
      <c r="A18" s="2" t="s">
        <v>167</v>
      </c>
      <c r="B18" s="3">
        <v>1993</v>
      </c>
    </row>
    <row r="19" spans="1:2" x14ac:dyDescent="0.35">
      <c r="A19" s="2" t="s">
        <v>175</v>
      </c>
      <c r="B19" s="3">
        <v>18</v>
      </c>
    </row>
    <row r="20" spans="1:2" x14ac:dyDescent="0.35">
      <c r="A20" s="2" t="s">
        <v>181</v>
      </c>
      <c r="B20" s="3">
        <v>39</v>
      </c>
    </row>
    <row r="21" spans="1:2" x14ac:dyDescent="0.35">
      <c r="A21" s="2" t="s">
        <v>185</v>
      </c>
      <c r="B21" s="3">
        <v>24</v>
      </c>
    </row>
    <row r="22" spans="1:2" x14ac:dyDescent="0.35">
      <c r="A22" s="2" t="s">
        <v>193</v>
      </c>
      <c r="B22" s="3">
        <v>3</v>
      </c>
    </row>
    <row r="23" spans="1:2" x14ac:dyDescent="0.35">
      <c r="A23" s="2" t="s">
        <v>198</v>
      </c>
      <c r="B23" s="3">
        <v>264</v>
      </c>
    </row>
    <row r="24" spans="1:2" x14ac:dyDescent="0.35">
      <c r="A24" s="2" t="s">
        <v>204</v>
      </c>
      <c r="B24" s="3">
        <v>152</v>
      </c>
    </row>
    <row r="25" spans="1:2" x14ac:dyDescent="0.35">
      <c r="A25" s="2" t="s">
        <v>206</v>
      </c>
      <c r="B25" s="3">
        <v>10</v>
      </c>
    </row>
    <row r="26" spans="1:2" x14ac:dyDescent="0.35">
      <c r="A26" s="2" t="s">
        <v>210</v>
      </c>
      <c r="B26" s="3">
        <v>12410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2:M27"/>
  <sheetViews>
    <sheetView workbookViewId="0">
      <selection activeCell="L8" sqref="L8"/>
    </sheetView>
  </sheetViews>
  <sheetFormatPr defaultRowHeight="14.5" x14ac:dyDescent="0.35"/>
  <cols>
    <col min="1" max="1" width="18.7265625" customWidth="1"/>
    <col min="2" max="2" width="13.08984375" bestFit="1" customWidth="1"/>
    <col min="12" max="12" width="18.7265625" customWidth="1"/>
    <col min="13" max="13" width="22.54296875" customWidth="1"/>
  </cols>
  <sheetData>
    <row r="2" spans="1:13" x14ac:dyDescent="0.35">
      <c r="L2" s="1" t="s">
        <v>14</v>
      </c>
      <c r="M2" t="s" vm="1">
        <v>16</v>
      </c>
    </row>
    <row r="3" spans="1:13" x14ac:dyDescent="0.35">
      <c r="A3" s="1" t="s">
        <v>209</v>
      </c>
      <c r="B3" t="s">
        <v>220</v>
      </c>
    </row>
    <row r="4" spans="1:13" x14ac:dyDescent="0.35">
      <c r="A4" s="2" t="s">
        <v>15</v>
      </c>
      <c r="B4" s="3">
        <v>1269</v>
      </c>
      <c r="L4" s="1" t="s">
        <v>209</v>
      </c>
      <c r="M4" t="s">
        <v>221</v>
      </c>
    </row>
    <row r="5" spans="1:13" x14ac:dyDescent="0.35">
      <c r="A5" s="2" t="s">
        <v>32</v>
      </c>
      <c r="B5" s="3">
        <v>141</v>
      </c>
      <c r="L5" s="2" t="s">
        <v>15</v>
      </c>
      <c r="M5" s="3">
        <v>106</v>
      </c>
    </row>
    <row r="6" spans="1:13" x14ac:dyDescent="0.35">
      <c r="A6" s="2" t="s">
        <v>70</v>
      </c>
      <c r="B6" s="3">
        <v>58</v>
      </c>
      <c r="L6" s="2" t="s">
        <v>32</v>
      </c>
      <c r="M6" s="3">
        <v>351</v>
      </c>
    </row>
    <row r="7" spans="1:13" x14ac:dyDescent="0.35">
      <c r="A7" s="2" t="s">
        <v>74</v>
      </c>
      <c r="B7" s="3">
        <v>4652</v>
      </c>
      <c r="L7" s="2" t="s">
        <v>70</v>
      </c>
      <c r="M7" s="3">
        <v>9</v>
      </c>
    </row>
    <row r="8" spans="1:13" x14ac:dyDescent="0.35">
      <c r="A8" s="2" t="s">
        <v>103</v>
      </c>
      <c r="B8" s="3">
        <v>15912</v>
      </c>
      <c r="L8" s="2" t="s">
        <v>74</v>
      </c>
      <c r="M8" s="3">
        <v>420</v>
      </c>
    </row>
    <row r="9" spans="1:13" x14ac:dyDescent="0.35">
      <c r="A9" s="2" t="s">
        <v>104</v>
      </c>
      <c r="B9" s="3">
        <v>4458</v>
      </c>
      <c r="L9" s="2" t="s">
        <v>103</v>
      </c>
      <c r="M9" s="3">
        <v>2434</v>
      </c>
    </row>
    <row r="10" spans="1:13" x14ac:dyDescent="0.35">
      <c r="A10" s="2" t="s">
        <v>110</v>
      </c>
      <c r="B10" s="3">
        <v>11</v>
      </c>
      <c r="L10" s="2" t="s">
        <v>104</v>
      </c>
      <c r="M10" s="3">
        <v>2553</v>
      </c>
    </row>
    <row r="11" spans="1:13" x14ac:dyDescent="0.35">
      <c r="A11" s="2" t="s">
        <v>114</v>
      </c>
      <c r="B11" s="3">
        <v>438</v>
      </c>
      <c r="L11" s="2" t="s">
        <v>110</v>
      </c>
      <c r="M11" s="3">
        <v>8</v>
      </c>
    </row>
    <row r="12" spans="1:13" x14ac:dyDescent="0.35">
      <c r="A12" s="2" t="s">
        <v>118</v>
      </c>
      <c r="B12" s="3">
        <v>51</v>
      </c>
      <c r="L12" s="2" t="s">
        <v>114</v>
      </c>
      <c r="M12" s="3">
        <v>606</v>
      </c>
    </row>
    <row r="13" spans="1:13" x14ac:dyDescent="0.35">
      <c r="A13" s="2" t="s">
        <v>121</v>
      </c>
      <c r="B13" s="3">
        <v>64</v>
      </c>
      <c r="L13" s="2" t="s">
        <v>118</v>
      </c>
      <c r="M13" s="3">
        <v>132</v>
      </c>
    </row>
    <row r="14" spans="1:13" x14ac:dyDescent="0.35">
      <c r="A14" s="2" t="s">
        <v>138</v>
      </c>
      <c r="B14" s="3">
        <v>316</v>
      </c>
      <c r="L14" s="2" t="s">
        <v>121</v>
      </c>
      <c r="M14" s="3">
        <v>158</v>
      </c>
    </row>
    <row r="15" spans="1:13" x14ac:dyDescent="0.35">
      <c r="A15" s="2" t="s">
        <v>149</v>
      </c>
      <c r="B15" s="3">
        <v>393</v>
      </c>
      <c r="L15" s="2" t="s">
        <v>138</v>
      </c>
      <c r="M15" s="3">
        <v>609</v>
      </c>
    </row>
    <row r="16" spans="1:13" x14ac:dyDescent="0.35">
      <c r="A16" s="2" t="s">
        <v>150</v>
      </c>
      <c r="B16" s="3">
        <v>5842</v>
      </c>
      <c r="L16" s="2" t="s">
        <v>149</v>
      </c>
      <c r="M16" s="3">
        <v>1053</v>
      </c>
    </row>
    <row r="17" spans="1:13" x14ac:dyDescent="0.35">
      <c r="A17" s="2" t="s">
        <v>158</v>
      </c>
      <c r="B17" s="3">
        <v>165</v>
      </c>
      <c r="L17" s="2" t="s">
        <v>150</v>
      </c>
      <c r="M17" s="3">
        <v>1176</v>
      </c>
    </row>
    <row r="18" spans="1:13" x14ac:dyDescent="0.35">
      <c r="A18" s="2" t="s">
        <v>167</v>
      </c>
      <c r="B18" s="3">
        <v>2760</v>
      </c>
      <c r="L18" s="2" t="s">
        <v>158</v>
      </c>
      <c r="M18" s="3">
        <v>292</v>
      </c>
    </row>
    <row r="19" spans="1:13" x14ac:dyDescent="0.35">
      <c r="A19" s="2" t="s">
        <v>175</v>
      </c>
      <c r="B19" s="3">
        <v>93</v>
      </c>
      <c r="L19" s="2" t="s">
        <v>167</v>
      </c>
      <c r="M19" s="3">
        <v>1993</v>
      </c>
    </row>
    <row r="20" spans="1:13" x14ac:dyDescent="0.35">
      <c r="A20" s="2" t="s">
        <v>181</v>
      </c>
      <c r="B20" s="3">
        <v>720</v>
      </c>
      <c r="L20" s="2" t="s">
        <v>175</v>
      </c>
      <c r="M20" s="3">
        <v>18</v>
      </c>
    </row>
    <row r="21" spans="1:13" x14ac:dyDescent="0.35">
      <c r="A21" s="2" t="s">
        <v>185</v>
      </c>
      <c r="B21" s="3">
        <v>40</v>
      </c>
      <c r="L21" s="2" t="s">
        <v>181</v>
      </c>
      <c r="M21" s="3">
        <v>39</v>
      </c>
    </row>
    <row r="22" spans="1:13" x14ac:dyDescent="0.35">
      <c r="A22" s="2" t="s">
        <v>193</v>
      </c>
      <c r="B22" s="3">
        <v>50</v>
      </c>
      <c r="L22" s="2" t="s">
        <v>185</v>
      </c>
      <c r="M22" s="3">
        <v>24</v>
      </c>
    </row>
    <row r="23" spans="1:13" x14ac:dyDescent="0.35">
      <c r="A23" s="2" t="s">
        <v>198</v>
      </c>
      <c r="B23" s="3">
        <v>345</v>
      </c>
      <c r="L23" s="2" t="s">
        <v>193</v>
      </c>
      <c r="M23" s="3">
        <v>3</v>
      </c>
    </row>
    <row r="24" spans="1:13" x14ac:dyDescent="0.35">
      <c r="A24" s="2" t="s">
        <v>204</v>
      </c>
      <c r="B24" s="3">
        <v>78</v>
      </c>
      <c r="L24" s="2" t="s">
        <v>198</v>
      </c>
      <c r="M24" s="3">
        <v>264</v>
      </c>
    </row>
    <row r="25" spans="1:13" x14ac:dyDescent="0.35">
      <c r="A25" s="2" t="s">
        <v>206</v>
      </c>
      <c r="B25" s="3">
        <v>483</v>
      </c>
      <c r="L25" s="2" t="s">
        <v>204</v>
      </c>
      <c r="M25" s="3">
        <v>152</v>
      </c>
    </row>
    <row r="26" spans="1:13" x14ac:dyDescent="0.35">
      <c r="A26" s="2" t="s">
        <v>210</v>
      </c>
      <c r="B26" s="3">
        <v>38339</v>
      </c>
      <c r="L26" s="2" t="s">
        <v>206</v>
      </c>
      <c r="M26" s="3">
        <v>10</v>
      </c>
    </row>
    <row r="27" spans="1:13" x14ac:dyDescent="0.35">
      <c r="L27" s="2" t="s">
        <v>210</v>
      </c>
      <c r="M27" s="3">
        <v>12410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B9"/>
  <sheetViews>
    <sheetView workbookViewId="0">
      <selection activeCell="B9" sqref="B9"/>
    </sheetView>
  </sheetViews>
  <sheetFormatPr defaultRowHeight="14.5" x14ac:dyDescent="0.35"/>
  <cols>
    <col min="1" max="1" width="12.36328125" customWidth="1"/>
    <col min="2" max="2" width="15.90625" bestFit="1" customWidth="1"/>
  </cols>
  <sheetData>
    <row r="3" spans="1:2" x14ac:dyDescent="0.35">
      <c r="A3" s="1" t="s">
        <v>209</v>
      </c>
      <c r="B3" t="s">
        <v>223</v>
      </c>
    </row>
    <row r="4" spans="1:2" x14ac:dyDescent="0.35">
      <c r="A4" s="2" t="s">
        <v>44</v>
      </c>
      <c r="B4" s="3">
        <v>1846641</v>
      </c>
    </row>
    <row r="5" spans="1:2" x14ac:dyDescent="0.35">
      <c r="A5" s="2" t="s">
        <v>195</v>
      </c>
      <c r="B5" s="3">
        <v>1325804</v>
      </c>
    </row>
    <row r="6" spans="1:2" x14ac:dyDescent="0.35">
      <c r="A6" s="2" t="s">
        <v>101</v>
      </c>
      <c r="B6" s="3">
        <v>951166</v>
      </c>
    </row>
    <row r="7" spans="1:2" x14ac:dyDescent="0.35">
      <c r="A7" s="2" t="s">
        <v>160</v>
      </c>
      <c r="B7" s="3">
        <v>602249</v>
      </c>
    </row>
    <row r="8" spans="1:2" x14ac:dyDescent="0.35">
      <c r="A8" s="2" t="s">
        <v>57</v>
      </c>
      <c r="B8" s="3">
        <v>319954</v>
      </c>
    </row>
    <row r="9" spans="1:2" x14ac:dyDescent="0.35">
      <c r="A9" s="2" t="s">
        <v>210</v>
      </c>
      <c r="B9" s="3">
        <v>5045814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7"/>
  <sheetViews>
    <sheetView workbookViewId="0">
      <selection activeCell="D26" sqref="D26"/>
    </sheetView>
  </sheetViews>
  <sheetFormatPr defaultRowHeight="14.5" x14ac:dyDescent="0.35"/>
  <cols>
    <col min="1" max="1" width="16.6328125" customWidth="1"/>
    <col min="2" max="2" width="22.54296875" bestFit="1" customWidth="1"/>
  </cols>
  <sheetData>
    <row r="3" spans="1:2" x14ac:dyDescent="0.35">
      <c r="A3" s="1" t="s">
        <v>209</v>
      </c>
      <c r="B3" t="s">
        <v>224</v>
      </c>
    </row>
    <row r="4" spans="1:2" x14ac:dyDescent="0.35">
      <c r="A4" s="2" t="s">
        <v>152</v>
      </c>
      <c r="B4" s="3">
        <v>226.32</v>
      </c>
    </row>
    <row r="5" spans="1:2" x14ac:dyDescent="0.35">
      <c r="A5" s="2" t="s">
        <v>85</v>
      </c>
      <c r="B5" s="3">
        <v>191.07</v>
      </c>
    </row>
    <row r="6" spans="1:2" x14ac:dyDescent="0.35">
      <c r="A6" s="2" t="s">
        <v>31</v>
      </c>
      <c r="B6" s="3">
        <v>119.54</v>
      </c>
    </row>
    <row r="7" spans="1:2" x14ac:dyDescent="0.35">
      <c r="A7" s="2" t="s">
        <v>210</v>
      </c>
      <c r="B7" s="3">
        <v>536.92999999999995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88"/>
  <sheetViews>
    <sheetView workbookViewId="0">
      <selection activeCell="G10" sqref="G10"/>
    </sheetView>
  </sheetViews>
  <sheetFormatPr defaultRowHeight="14.5" x14ac:dyDescent="0.35"/>
  <cols>
    <col min="1" max="1" width="16" customWidth="1"/>
    <col min="2" max="2" width="11.6328125" customWidth="1"/>
    <col min="4" max="4" width="11.54296875" customWidth="1"/>
    <col min="6" max="6" width="11.453125" customWidth="1"/>
    <col min="7" max="7" width="12.7265625" customWidth="1"/>
    <col min="8" max="8" width="15.36328125" customWidth="1"/>
    <col min="9" max="9" width="18.6328125" customWidth="1"/>
    <col min="10" max="10" width="21.453125" customWidth="1"/>
    <col min="11" max="11" width="22.6328125" customWidth="1"/>
    <col min="12" max="12" width="20" customWidth="1"/>
    <col min="13" max="13" width="15.08984375" customWidth="1"/>
    <col min="14" max="14" width="18" customWidth="1"/>
    <col min="15" max="15" width="19.54296875"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35">
      <c r="A3" t="s">
        <v>17</v>
      </c>
      <c r="B3">
        <v>4880</v>
      </c>
      <c r="C3">
        <v>144</v>
      </c>
      <c r="D3">
        <v>2745</v>
      </c>
      <c r="E3">
        <v>1991</v>
      </c>
      <c r="F3">
        <v>117</v>
      </c>
      <c r="G3">
        <v>6</v>
      </c>
      <c r="H3">
        <v>63</v>
      </c>
      <c r="I3">
        <v>2.95</v>
      </c>
      <c r="J3">
        <v>56.25</v>
      </c>
      <c r="K3">
        <v>5.25</v>
      </c>
      <c r="L3">
        <v>4171</v>
      </c>
      <c r="M3">
        <v>709</v>
      </c>
      <c r="N3">
        <v>17</v>
      </c>
      <c r="O3" t="s">
        <v>18</v>
      </c>
    </row>
    <row r="4" spans="1:15" x14ac:dyDescent="0.35">
      <c r="A4" t="s">
        <v>19</v>
      </c>
      <c r="B4">
        <v>27973</v>
      </c>
      <c r="C4">
        <v>1163</v>
      </c>
      <c r="D4">
        <v>18837</v>
      </c>
      <c r="E4">
        <v>7973</v>
      </c>
      <c r="F4">
        <v>616</v>
      </c>
      <c r="G4">
        <v>8</v>
      </c>
      <c r="H4">
        <v>749</v>
      </c>
      <c r="I4">
        <v>4.16</v>
      </c>
      <c r="J4">
        <v>67.34</v>
      </c>
      <c r="K4">
        <v>6.17</v>
      </c>
      <c r="L4">
        <v>23691</v>
      </c>
      <c r="M4">
        <v>4282</v>
      </c>
      <c r="N4">
        <v>18.07</v>
      </c>
      <c r="O4" t="s">
        <v>20</v>
      </c>
    </row>
    <row r="5" spans="1:15" x14ac:dyDescent="0.35">
      <c r="A5" t="s">
        <v>21</v>
      </c>
      <c r="B5">
        <v>907</v>
      </c>
      <c r="C5">
        <v>52</v>
      </c>
      <c r="D5">
        <v>803</v>
      </c>
      <c r="E5">
        <v>52</v>
      </c>
      <c r="F5">
        <v>10</v>
      </c>
      <c r="G5">
        <v>0</v>
      </c>
      <c r="H5">
        <v>0</v>
      </c>
      <c r="I5">
        <v>5.73</v>
      </c>
      <c r="J5">
        <v>88.53</v>
      </c>
      <c r="K5">
        <v>6.48</v>
      </c>
      <c r="L5">
        <v>884</v>
      </c>
      <c r="M5">
        <v>23</v>
      </c>
      <c r="N5">
        <v>2.6</v>
      </c>
      <c r="O5" t="s">
        <v>18</v>
      </c>
    </row>
    <row r="6" spans="1:15" x14ac:dyDescent="0.35">
      <c r="A6" t="s">
        <v>22</v>
      </c>
      <c r="B6">
        <v>950</v>
      </c>
      <c r="C6">
        <v>41</v>
      </c>
      <c r="D6">
        <v>242</v>
      </c>
      <c r="E6">
        <v>667</v>
      </c>
      <c r="F6">
        <v>18</v>
      </c>
      <c r="G6">
        <v>1</v>
      </c>
      <c r="H6">
        <v>0</v>
      </c>
      <c r="I6">
        <v>4.32</v>
      </c>
      <c r="J6">
        <v>25.47</v>
      </c>
      <c r="K6">
        <v>16.940000000000001</v>
      </c>
      <c r="L6">
        <v>749</v>
      </c>
      <c r="M6">
        <v>201</v>
      </c>
      <c r="N6">
        <v>26.84</v>
      </c>
      <c r="O6" t="s">
        <v>20</v>
      </c>
    </row>
    <row r="7" spans="1:15" x14ac:dyDescent="0.35">
      <c r="A7" t="s">
        <v>23</v>
      </c>
      <c r="B7">
        <v>86</v>
      </c>
      <c r="C7">
        <v>3</v>
      </c>
      <c r="D7">
        <v>65</v>
      </c>
      <c r="E7">
        <v>18</v>
      </c>
      <c r="F7">
        <v>4</v>
      </c>
      <c r="G7">
        <v>0</v>
      </c>
      <c r="H7">
        <v>5</v>
      </c>
      <c r="I7">
        <v>3.49</v>
      </c>
      <c r="J7">
        <v>75.58</v>
      </c>
      <c r="K7">
        <v>4.62</v>
      </c>
      <c r="L7">
        <v>76</v>
      </c>
      <c r="M7">
        <v>10</v>
      </c>
      <c r="N7">
        <v>13.16</v>
      </c>
      <c r="O7" t="s">
        <v>24</v>
      </c>
    </row>
    <row r="8" spans="1:15" x14ac:dyDescent="0.35">
      <c r="A8" t="s">
        <v>25</v>
      </c>
      <c r="B8">
        <v>167416</v>
      </c>
      <c r="C8">
        <v>3059</v>
      </c>
      <c r="D8">
        <v>72575</v>
      </c>
      <c r="E8">
        <v>91782</v>
      </c>
      <c r="F8">
        <v>4890</v>
      </c>
      <c r="G8">
        <v>120</v>
      </c>
      <c r="H8">
        <v>2057</v>
      </c>
      <c r="I8">
        <v>1.83</v>
      </c>
      <c r="J8">
        <v>43.35</v>
      </c>
      <c r="K8">
        <v>4.21</v>
      </c>
      <c r="L8">
        <v>130774</v>
      </c>
      <c r="M8">
        <v>36642</v>
      </c>
      <c r="N8">
        <v>28.02</v>
      </c>
      <c r="O8" t="s">
        <v>24</v>
      </c>
    </row>
    <row r="9" spans="1:15" x14ac:dyDescent="0.35">
      <c r="A9" t="s">
        <v>26</v>
      </c>
      <c r="B9">
        <v>37390</v>
      </c>
      <c r="C9">
        <v>711</v>
      </c>
      <c r="D9">
        <v>26665</v>
      </c>
      <c r="E9">
        <v>10014</v>
      </c>
      <c r="F9">
        <v>73</v>
      </c>
      <c r="G9">
        <v>6</v>
      </c>
      <c r="H9">
        <v>187</v>
      </c>
      <c r="I9">
        <v>1.9</v>
      </c>
      <c r="J9">
        <v>71.319999999999993</v>
      </c>
      <c r="K9">
        <v>2.67</v>
      </c>
      <c r="L9">
        <v>34981</v>
      </c>
      <c r="M9">
        <v>2409</v>
      </c>
      <c r="N9">
        <v>6.89</v>
      </c>
      <c r="O9" t="s">
        <v>18</v>
      </c>
    </row>
    <row r="10" spans="1:15" x14ac:dyDescent="0.35">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35">
      <c r="A11" t="s">
        <v>29</v>
      </c>
      <c r="B11">
        <v>20558</v>
      </c>
      <c r="C11">
        <v>713</v>
      </c>
      <c r="D11">
        <v>18246</v>
      </c>
      <c r="E11">
        <v>1599</v>
      </c>
      <c r="F11">
        <v>86</v>
      </c>
      <c r="G11">
        <v>1</v>
      </c>
      <c r="H11">
        <v>37</v>
      </c>
      <c r="I11">
        <v>3.47</v>
      </c>
      <c r="J11">
        <v>88.75</v>
      </c>
      <c r="K11">
        <v>3.91</v>
      </c>
      <c r="L11">
        <v>19743</v>
      </c>
      <c r="M11">
        <v>815</v>
      </c>
      <c r="N11">
        <v>4.13</v>
      </c>
      <c r="O11" t="s">
        <v>18</v>
      </c>
    </row>
    <row r="12" spans="1:15" x14ac:dyDescent="0.35">
      <c r="A12" t="s">
        <v>30</v>
      </c>
      <c r="B12">
        <v>30446</v>
      </c>
      <c r="C12">
        <v>423</v>
      </c>
      <c r="D12">
        <v>23242</v>
      </c>
      <c r="E12">
        <v>6781</v>
      </c>
      <c r="F12">
        <v>396</v>
      </c>
      <c r="G12">
        <v>6</v>
      </c>
      <c r="H12">
        <v>558</v>
      </c>
      <c r="I12">
        <v>1.39</v>
      </c>
      <c r="J12">
        <v>76.34</v>
      </c>
      <c r="K12">
        <v>1.82</v>
      </c>
      <c r="L12">
        <v>27890</v>
      </c>
      <c r="M12">
        <v>2556</v>
      </c>
      <c r="N12">
        <v>9.16</v>
      </c>
      <c r="O12" t="s">
        <v>18</v>
      </c>
    </row>
    <row r="13" spans="1:15" x14ac:dyDescent="0.35">
      <c r="A13" t="s">
        <v>31</v>
      </c>
      <c r="B13">
        <v>382</v>
      </c>
      <c r="C13">
        <v>11</v>
      </c>
      <c r="D13">
        <v>91</v>
      </c>
      <c r="E13">
        <v>280</v>
      </c>
      <c r="F13">
        <v>40</v>
      </c>
      <c r="G13">
        <v>0</v>
      </c>
      <c r="H13">
        <v>0</v>
      </c>
      <c r="I13">
        <v>2.88</v>
      </c>
      <c r="J13">
        <v>23.82</v>
      </c>
      <c r="K13">
        <v>12.09</v>
      </c>
      <c r="L13">
        <v>174</v>
      </c>
      <c r="M13">
        <v>208</v>
      </c>
      <c r="N13">
        <v>119.54</v>
      </c>
      <c r="O13" t="s">
        <v>24</v>
      </c>
    </row>
    <row r="14" spans="1:15" x14ac:dyDescent="0.35">
      <c r="A14" t="s">
        <v>32</v>
      </c>
      <c r="B14">
        <v>39482</v>
      </c>
      <c r="C14">
        <v>141</v>
      </c>
      <c r="D14">
        <v>36110</v>
      </c>
      <c r="E14">
        <v>3231</v>
      </c>
      <c r="F14">
        <v>351</v>
      </c>
      <c r="G14">
        <v>1</v>
      </c>
      <c r="H14">
        <v>421</v>
      </c>
      <c r="I14">
        <v>0.36</v>
      </c>
      <c r="J14">
        <v>91.46</v>
      </c>
      <c r="K14">
        <v>0.39</v>
      </c>
      <c r="L14">
        <v>36936</v>
      </c>
      <c r="M14">
        <v>2546</v>
      </c>
      <c r="N14">
        <v>6.89</v>
      </c>
      <c r="O14" t="s">
        <v>16</v>
      </c>
    </row>
    <row r="15" spans="1:15" x14ac:dyDescent="0.35">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35">
      <c r="A16" t="s">
        <v>35</v>
      </c>
      <c r="B16">
        <v>110</v>
      </c>
      <c r="C16">
        <v>7</v>
      </c>
      <c r="D16">
        <v>94</v>
      </c>
      <c r="E16">
        <v>9</v>
      </c>
      <c r="F16">
        <v>0</v>
      </c>
      <c r="G16">
        <v>0</v>
      </c>
      <c r="H16">
        <v>0</v>
      </c>
      <c r="I16">
        <v>6.36</v>
      </c>
      <c r="J16">
        <v>85.45</v>
      </c>
      <c r="K16">
        <v>7.45</v>
      </c>
      <c r="L16">
        <v>106</v>
      </c>
      <c r="M16">
        <v>4</v>
      </c>
      <c r="N16">
        <v>3.77</v>
      </c>
      <c r="O16" t="s">
        <v>24</v>
      </c>
    </row>
    <row r="17" spans="1:15" x14ac:dyDescent="0.35">
      <c r="A17" t="s">
        <v>36</v>
      </c>
      <c r="B17">
        <v>67251</v>
      </c>
      <c r="C17">
        <v>538</v>
      </c>
      <c r="D17">
        <v>60492</v>
      </c>
      <c r="E17">
        <v>6221</v>
      </c>
      <c r="F17">
        <v>119</v>
      </c>
      <c r="G17">
        <v>4</v>
      </c>
      <c r="H17">
        <v>67</v>
      </c>
      <c r="I17">
        <v>0.8</v>
      </c>
      <c r="J17">
        <v>89.95</v>
      </c>
      <c r="K17">
        <v>0.89</v>
      </c>
      <c r="L17">
        <v>66213</v>
      </c>
      <c r="M17">
        <v>1038</v>
      </c>
      <c r="N17">
        <v>1.57</v>
      </c>
      <c r="O17" t="s">
        <v>18</v>
      </c>
    </row>
    <row r="18" spans="1:15" x14ac:dyDescent="0.35">
      <c r="A18" t="s">
        <v>37</v>
      </c>
      <c r="B18">
        <v>66428</v>
      </c>
      <c r="C18">
        <v>9822</v>
      </c>
      <c r="D18">
        <v>17452</v>
      </c>
      <c r="E18">
        <v>39154</v>
      </c>
      <c r="F18">
        <v>402</v>
      </c>
      <c r="G18">
        <v>1</v>
      </c>
      <c r="H18">
        <v>14</v>
      </c>
      <c r="I18">
        <v>14.79</v>
      </c>
      <c r="J18">
        <v>26.27</v>
      </c>
      <c r="K18">
        <v>56.28</v>
      </c>
      <c r="L18">
        <v>64094</v>
      </c>
      <c r="M18">
        <v>2334</v>
      </c>
      <c r="N18">
        <v>3.64</v>
      </c>
      <c r="O18" t="s">
        <v>18</v>
      </c>
    </row>
    <row r="19" spans="1:15" x14ac:dyDescent="0.35">
      <c r="A19" t="s">
        <v>38</v>
      </c>
      <c r="B19">
        <v>48</v>
      </c>
      <c r="C19">
        <v>2</v>
      </c>
      <c r="D19">
        <v>26</v>
      </c>
      <c r="E19">
        <v>20</v>
      </c>
      <c r="F19">
        <v>0</v>
      </c>
      <c r="G19">
        <v>0</v>
      </c>
      <c r="H19">
        <v>0</v>
      </c>
      <c r="I19">
        <v>4.17</v>
      </c>
      <c r="J19">
        <v>54.17</v>
      </c>
      <c r="K19">
        <v>7.69</v>
      </c>
      <c r="L19">
        <v>40</v>
      </c>
      <c r="M19">
        <v>8</v>
      </c>
      <c r="N19">
        <v>20</v>
      </c>
      <c r="O19" t="s">
        <v>24</v>
      </c>
    </row>
    <row r="20" spans="1:15" x14ac:dyDescent="0.35">
      <c r="A20" t="s">
        <v>39</v>
      </c>
      <c r="B20">
        <v>1770</v>
      </c>
      <c r="C20">
        <v>35</v>
      </c>
      <c r="D20">
        <v>1036</v>
      </c>
      <c r="E20">
        <v>699</v>
      </c>
      <c r="F20">
        <v>0</v>
      </c>
      <c r="G20">
        <v>0</v>
      </c>
      <c r="H20">
        <v>0</v>
      </c>
      <c r="I20">
        <v>1.98</v>
      </c>
      <c r="J20">
        <v>58.53</v>
      </c>
      <c r="K20">
        <v>3.38</v>
      </c>
      <c r="L20">
        <v>1602</v>
      </c>
      <c r="M20">
        <v>168</v>
      </c>
      <c r="N20">
        <v>10.49</v>
      </c>
      <c r="O20" t="s">
        <v>20</v>
      </c>
    </row>
    <row r="21" spans="1:15" x14ac:dyDescent="0.35">
      <c r="A21" t="s">
        <v>40</v>
      </c>
      <c r="B21">
        <v>99</v>
      </c>
      <c r="C21">
        <v>0</v>
      </c>
      <c r="D21">
        <v>86</v>
      </c>
      <c r="E21">
        <v>13</v>
      </c>
      <c r="F21">
        <v>4</v>
      </c>
      <c r="G21">
        <v>0</v>
      </c>
      <c r="H21">
        <v>1</v>
      </c>
      <c r="I21">
        <v>0</v>
      </c>
      <c r="J21">
        <v>86.87</v>
      </c>
      <c r="K21">
        <v>0</v>
      </c>
      <c r="L21">
        <v>90</v>
      </c>
      <c r="M21">
        <v>9</v>
      </c>
      <c r="N21">
        <v>10</v>
      </c>
      <c r="O21" t="s">
        <v>34</v>
      </c>
    </row>
    <row r="22" spans="1:15" x14ac:dyDescent="0.35">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35">
      <c r="A23" t="s">
        <v>42</v>
      </c>
      <c r="B23">
        <v>10498</v>
      </c>
      <c r="C23">
        <v>294</v>
      </c>
      <c r="D23">
        <v>4930</v>
      </c>
      <c r="E23">
        <v>5274</v>
      </c>
      <c r="F23">
        <v>731</v>
      </c>
      <c r="G23">
        <v>14</v>
      </c>
      <c r="H23">
        <v>375</v>
      </c>
      <c r="I23">
        <v>2.8</v>
      </c>
      <c r="J23">
        <v>46.96</v>
      </c>
      <c r="K23">
        <v>5.96</v>
      </c>
      <c r="L23">
        <v>8479</v>
      </c>
      <c r="M23">
        <v>2019</v>
      </c>
      <c r="N23">
        <v>23.81</v>
      </c>
      <c r="O23" t="s">
        <v>18</v>
      </c>
    </row>
    <row r="24" spans="1:15" x14ac:dyDescent="0.35">
      <c r="A24" t="s">
        <v>43</v>
      </c>
      <c r="B24">
        <v>739</v>
      </c>
      <c r="C24">
        <v>2</v>
      </c>
      <c r="D24">
        <v>63</v>
      </c>
      <c r="E24">
        <v>674</v>
      </c>
      <c r="F24">
        <v>53</v>
      </c>
      <c r="G24">
        <v>1</v>
      </c>
      <c r="H24">
        <v>11</v>
      </c>
      <c r="I24">
        <v>0.27</v>
      </c>
      <c r="J24">
        <v>8.5299999999999994</v>
      </c>
      <c r="K24">
        <v>3.17</v>
      </c>
      <c r="L24">
        <v>522</v>
      </c>
      <c r="M24">
        <v>217</v>
      </c>
      <c r="N24">
        <v>41.57</v>
      </c>
      <c r="O24" t="s">
        <v>20</v>
      </c>
    </row>
    <row r="25" spans="1:15" x14ac:dyDescent="0.35">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35">
      <c r="A26" t="s">
        <v>45</v>
      </c>
      <c r="B26">
        <v>141</v>
      </c>
      <c r="C26">
        <v>3</v>
      </c>
      <c r="D26">
        <v>138</v>
      </c>
      <c r="E26">
        <v>0</v>
      </c>
      <c r="F26">
        <v>0</v>
      </c>
      <c r="G26">
        <v>0</v>
      </c>
      <c r="H26">
        <v>0</v>
      </c>
      <c r="I26">
        <v>2.13</v>
      </c>
      <c r="J26">
        <v>97.87</v>
      </c>
      <c r="K26">
        <v>2.17</v>
      </c>
      <c r="L26">
        <v>141</v>
      </c>
      <c r="M26">
        <v>0</v>
      </c>
      <c r="N26">
        <v>0</v>
      </c>
      <c r="O26" t="s">
        <v>28</v>
      </c>
    </row>
    <row r="27" spans="1:15" x14ac:dyDescent="0.35">
      <c r="A27" t="s">
        <v>46</v>
      </c>
      <c r="B27">
        <v>10621</v>
      </c>
      <c r="C27">
        <v>347</v>
      </c>
      <c r="D27">
        <v>5585</v>
      </c>
      <c r="E27">
        <v>4689</v>
      </c>
      <c r="F27">
        <v>194</v>
      </c>
      <c r="G27">
        <v>7</v>
      </c>
      <c r="H27">
        <v>230</v>
      </c>
      <c r="I27">
        <v>3.27</v>
      </c>
      <c r="J27">
        <v>52.58</v>
      </c>
      <c r="K27">
        <v>6.21</v>
      </c>
      <c r="L27">
        <v>8929</v>
      </c>
      <c r="M27">
        <v>1692</v>
      </c>
      <c r="N27">
        <v>18.95</v>
      </c>
      <c r="O27" t="s">
        <v>18</v>
      </c>
    </row>
    <row r="28" spans="1:15" x14ac:dyDescent="0.35">
      <c r="A28" t="s">
        <v>47</v>
      </c>
      <c r="B28">
        <v>1100</v>
      </c>
      <c r="C28">
        <v>53</v>
      </c>
      <c r="D28">
        <v>926</v>
      </c>
      <c r="E28">
        <v>121</v>
      </c>
      <c r="F28">
        <v>14</v>
      </c>
      <c r="G28">
        <v>0</v>
      </c>
      <c r="H28">
        <v>6</v>
      </c>
      <c r="I28">
        <v>4.82</v>
      </c>
      <c r="J28">
        <v>84.18</v>
      </c>
      <c r="K28">
        <v>5.72</v>
      </c>
      <c r="L28">
        <v>1065</v>
      </c>
      <c r="M28">
        <v>35</v>
      </c>
      <c r="N28">
        <v>3.29</v>
      </c>
      <c r="O28" t="s">
        <v>20</v>
      </c>
    </row>
    <row r="29" spans="1:15" x14ac:dyDescent="0.35">
      <c r="A29" t="s">
        <v>48</v>
      </c>
      <c r="B29">
        <v>350</v>
      </c>
      <c r="C29">
        <v>6</v>
      </c>
      <c r="D29">
        <v>292</v>
      </c>
      <c r="E29">
        <v>52</v>
      </c>
      <c r="F29">
        <v>0</v>
      </c>
      <c r="G29">
        <v>0</v>
      </c>
      <c r="H29">
        <v>2</v>
      </c>
      <c r="I29">
        <v>1.71</v>
      </c>
      <c r="J29">
        <v>83.43</v>
      </c>
      <c r="K29">
        <v>2.0499999999999998</v>
      </c>
      <c r="L29">
        <v>341</v>
      </c>
      <c r="M29">
        <v>9</v>
      </c>
      <c r="N29">
        <v>2.64</v>
      </c>
      <c r="O29" t="s">
        <v>34</v>
      </c>
    </row>
    <row r="30" spans="1:15" x14ac:dyDescent="0.35">
      <c r="A30" t="s">
        <v>49</v>
      </c>
      <c r="B30">
        <v>378</v>
      </c>
      <c r="C30">
        <v>1</v>
      </c>
      <c r="D30">
        <v>301</v>
      </c>
      <c r="E30">
        <v>76</v>
      </c>
      <c r="F30">
        <v>17</v>
      </c>
      <c r="G30">
        <v>0</v>
      </c>
      <c r="H30">
        <v>22</v>
      </c>
      <c r="I30">
        <v>0.26</v>
      </c>
      <c r="J30">
        <v>79.63</v>
      </c>
      <c r="K30">
        <v>0.33</v>
      </c>
      <c r="L30">
        <v>322</v>
      </c>
      <c r="M30">
        <v>56</v>
      </c>
      <c r="N30">
        <v>17.39</v>
      </c>
      <c r="O30" t="s">
        <v>20</v>
      </c>
    </row>
    <row r="31" spans="1:15" x14ac:dyDescent="0.35">
      <c r="A31" t="s">
        <v>50</v>
      </c>
      <c r="B31">
        <v>2328</v>
      </c>
      <c r="C31">
        <v>22</v>
      </c>
      <c r="D31">
        <v>1550</v>
      </c>
      <c r="E31">
        <v>756</v>
      </c>
      <c r="F31">
        <v>21</v>
      </c>
      <c r="G31">
        <v>0</v>
      </c>
      <c r="H31">
        <v>103</v>
      </c>
      <c r="I31">
        <v>0.95</v>
      </c>
      <c r="J31">
        <v>66.58</v>
      </c>
      <c r="K31">
        <v>1.42</v>
      </c>
      <c r="L31">
        <v>2071</v>
      </c>
      <c r="M31">
        <v>257</v>
      </c>
      <c r="N31">
        <v>12.41</v>
      </c>
      <c r="O31" t="s">
        <v>20</v>
      </c>
    </row>
    <row r="32" spans="1:15" x14ac:dyDescent="0.35">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35">
      <c r="A33" t="s">
        <v>52</v>
      </c>
      <c r="B33">
        <v>17110</v>
      </c>
      <c r="C33">
        <v>391</v>
      </c>
      <c r="D33">
        <v>14539</v>
      </c>
      <c r="E33">
        <v>2180</v>
      </c>
      <c r="F33">
        <v>402</v>
      </c>
      <c r="G33">
        <v>6</v>
      </c>
      <c r="H33">
        <v>0</v>
      </c>
      <c r="I33">
        <v>2.29</v>
      </c>
      <c r="J33">
        <v>84.97</v>
      </c>
      <c r="K33">
        <v>2.69</v>
      </c>
      <c r="L33">
        <v>16157</v>
      </c>
      <c r="M33">
        <v>953</v>
      </c>
      <c r="N33">
        <v>5.9</v>
      </c>
      <c r="O33" t="s">
        <v>20</v>
      </c>
    </row>
    <row r="34" spans="1:15" x14ac:dyDescent="0.35">
      <c r="A34" t="s">
        <v>53</v>
      </c>
      <c r="B34">
        <v>116458</v>
      </c>
      <c r="C34">
        <v>8944</v>
      </c>
      <c r="D34">
        <v>0</v>
      </c>
      <c r="E34">
        <v>107514</v>
      </c>
      <c r="F34">
        <v>682</v>
      </c>
      <c r="G34">
        <v>11</v>
      </c>
      <c r="H34">
        <v>0</v>
      </c>
      <c r="I34">
        <v>7.68</v>
      </c>
      <c r="J34">
        <v>0</v>
      </c>
      <c r="K34" t="s">
        <v>54</v>
      </c>
      <c r="L34">
        <v>112925</v>
      </c>
      <c r="M34">
        <v>3533</v>
      </c>
      <c r="N34">
        <v>3.13</v>
      </c>
      <c r="O34" t="s">
        <v>24</v>
      </c>
    </row>
    <row r="35" spans="1:15" x14ac:dyDescent="0.35">
      <c r="A35" t="s">
        <v>55</v>
      </c>
      <c r="B35">
        <v>4599</v>
      </c>
      <c r="C35">
        <v>59</v>
      </c>
      <c r="D35">
        <v>1546</v>
      </c>
      <c r="E35">
        <v>2994</v>
      </c>
      <c r="F35">
        <v>0</v>
      </c>
      <c r="G35">
        <v>0</v>
      </c>
      <c r="H35">
        <v>0</v>
      </c>
      <c r="I35">
        <v>1.28</v>
      </c>
      <c r="J35">
        <v>33.619999999999997</v>
      </c>
      <c r="K35">
        <v>3.82</v>
      </c>
      <c r="L35">
        <v>4548</v>
      </c>
      <c r="M35">
        <v>51</v>
      </c>
      <c r="N35">
        <v>1.1200000000000001</v>
      </c>
      <c r="O35" t="s">
        <v>20</v>
      </c>
    </row>
    <row r="36" spans="1:15" x14ac:dyDescent="0.35">
      <c r="A36" t="s">
        <v>56</v>
      </c>
      <c r="B36">
        <v>922</v>
      </c>
      <c r="C36">
        <v>75</v>
      </c>
      <c r="D36">
        <v>810</v>
      </c>
      <c r="E36">
        <v>37</v>
      </c>
      <c r="F36">
        <v>7</v>
      </c>
      <c r="G36">
        <v>0</v>
      </c>
      <c r="H36">
        <v>0</v>
      </c>
      <c r="I36">
        <v>8.1300000000000008</v>
      </c>
      <c r="J36">
        <v>87.85</v>
      </c>
      <c r="K36">
        <v>9.26</v>
      </c>
      <c r="L36">
        <v>889</v>
      </c>
      <c r="M36">
        <v>33</v>
      </c>
      <c r="N36">
        <v>3.71</v>
      </c>
      <c r="O36" t="s">
        <v>20</v>
      </c>
    </row>
    <row r="37" spans="1:15" x14ac:dyDescent="0.35">
      <c r="A37" t="s">
        <v>57</v>
      </c>
      <c r="B37">
        <v>347923</v>
      </c>
      <c r="C37">
        <v>9187</v>
      </c>
      <c r="D37">
        <v>319954</v>
      </c>
      <c r="E37">
        <v>18782</v>
      </c>
      <c r="F37">
        <v>2133</v>
      </c>
      <c r="G37">
        <v>75</v>
      </c>
      <c r="H37">
        <v>1859</v>
      </c>
      <c r="I37">
        <v>2.64</v>
      </c>
      <c r="J37">
        <v>91.96</v>
      </c>
      <c r="K37">
        <v>2.87</v>
      </c>
      <c r="L37">
        <v>333029</v>
      </c>
      <c r="M37">
        <v>14894</v>
      </c>
      <c r="N37">
        <v>4.47</v>
      </c>
      <c r="O37" t="s">
        <v>24</v>
      </c>
    </row>
    <row r="38" spans="1:15" x14ac:dyDescent="0.35">
      <c r="A38" t="s">
        <v>58</v>
      </c>
      <c r="B38">
        <v>86783</v>
      </c>
      <c r="C38">
        <v>4656</v>
      </c>
      <c r="D38">
        <v>78869</v>
      </c>
      <c r="E38">
        <v>3258</v>
      </c>
      <c r="F38">
        <v>213</v>
      </c>
      <c r="G38">
        <v>4</v>
      </c>
      <c r="H38">
        <v>7</v>
      </c>
      <c r="I38">
        <v>5.37</v>
      </c>
      <c r="J38">
        <v>90.88</v>
      </c>
      <c r="K38">
        <v>5.9</v>
      </c>
      <c r="L38">
        <v>85622</v>
      </c>
      <c r="M38">
        <v>1161</v>
      </c>
      <c r="N38">
        <v>1.36</v>
      </c>
      <c r="O38" t="s">
        <v>28</v>
      </c>
    </row>
    <row r="39" spans="1:15" x14ac:dyDescent="0.35">
      <c r="A39" t="s">
        <v>59</v>
      </c>
      <c r="B39">
        <v>257101</v>
      </c>
      <c r="C39">
        <v>8777</v>
      </c>
      <c r="D39">
        <v>131161</v>
      </c>
      <c r="E39">
        <v>117163</v>
      </c>
      <c r="F39">
        <v>16306</v>
      </c>
      <c r="G39">
        <v>508</v>
      </c>
      <c r="H39">
        <v>11494</v>
      </c>
      <c r="I39">
        <v>3.41</v>
      </c>
      <c r="J39">
        <v>51.02</v>
      </c>
      <c r="K39">
        <v>6.69</v>
      </c>
      <c r="L39">
        <v>204005</v>
      </c>
      <c r="M39">
        <v>53096</v>
      </c>
      <c r="N39">
        <v>26.03</v>
      </c>
      <c r="O39" t="s">
        <v>24</v>
      </c>
    </row>
    <row r="40" spans="1:15" x14ac:dyDescent="0.35">
      <c r="A40" t="s">
        <v>60</v>
      </c>
      <c r="B40">
        <v>354</v>
      </c>
      <c r="C40">
        <v>7</v>
      </c>
      <c r="D40">
        <v>328</v>
      </c>
      <c r="E40">
        <v>19</v>
      </c>
      <c r="F40">
        <v>0</v>
      </c>
      <c r="G40">
        <v>0</v>
      </c>
      <c r="H40">
        <v>0</v>
      </c>
      <c r="I40">
        <v>1.98</v>
      </c>
      <c r="J40">
        <v>92.66</v>
      </c>
      <c r="K40">
        <v>2.13</v>
      </c>
      <c r="L40">
        <v>334</v>
      </c>
      <c r="M40">
        <v>20</v>
      </c>
      <c r="N40">
        <v>5.99</v>
      </c>
      <c r="O40" t="s">
        <v>20</v>
      </c>
    </row>
    <row r="41" spans="1:15" x14ac:dyDescent="0.35">
      <c r="A41" t="s">
        <v>61</v>
      </c>
      <c r="B41">
        <v>3200</v>
      </c>
      <c r="C41">
        <v>54</v>
      </c>
      <c r="D41">
        <v>829</v>
      </c>
      <c r="E41">
        <v>2317</v>
      </c>
      <c r="F41">
        <v>162</v>
      </c>
      <c r="G41">
        <v>3</v>
      </c>
      <c r="H41">
        <v>73</v>
      </c>
      <c r="I41">
        <v>1.69</v>
      </c>
      <c r="J41">
        <v>25.91</v>
      </c>
      <c r="K41">
        <v>6.51</v>
      </c>
      <c r="L41">
        <v>2851</v>
      </c>
      <c r="M41">
        <v>349</v>
      </c>
      <c r="N41">
        <v>12.24</v>
      </c>
      <c r="O41" t="s">
        <v>20</v>
      </c>
    </row>
    <row r="42" spans="1:15" x14ac:dyDescent="0.35">
      <c r="A42" t="s">
        <v>62</v>
      </c>
      <c r="B42">
        <v>8844</v>
      </c>
      <c r="C42">
        <v>208</v>
      </c>
      <c r="D42">
        <v>5700</v>
      </c>
      <c r="E42">
        <v>2936</v>
      </c>
      <c r="F42">
        <v>13</v>
      </c>
      <c r="G42">
        <v>4</v>
      </c>
      <c r="H42">
        <v>190</v>
      </c>
      <c r="I42">
        <v>2.35</v>
      </c>
      <c r="J42">
        <v>64.45</v>
      </c>
      <c r="K42">
        <v>3.65</v>
      </c>
      <c r="L42">
        <v>8443</v>
      </c>
      <c r="M42">
        <v>401</v>
      </c>
      <c r="N42">
        <v>4.75</v>
      </c>
      <c r="O42" t="s">
        <v>20</v>
      </c>
    </row>
    <row r="43" spans="1:15" x14ac:dyDescent="0.35">
      <c r="A43" t="s">
        <v>63</v>
      </c>
      <c r="B43">
        <v>15841</v>
      </c>
      <c r="C43">
        <v>115</v>
      </c>
      <c r="D43">
        <v>3824</v>
      </c>
      <c r="E43">
        <v>11902</v>
      </c>
      <c r="F43">
        <v>612</v>
      </c>
      <c r="G43">
        <v>11</v>
      </c>
      <c r="H43">
        <v>88</v>
      </c>
      <c r="I43">
        <v>0.73</v>
      </c>
      <c r="J43">
        <v>24.14</v>
      </c>
      <c r="K43">
        <v>3.01</v>
      </c>
      <c r="L43">
        <v>11534</v>
      </c>
      <c r="M43">
        <v>4307</v>
      </c>
      <c r="N43">
        <v>37.340000000000003</v>
      </c>
      <c r="O43" t="s">
        <v>24</v>
      </c>
    </row>
    <row r="44" spans="1:15" x14ac:dyDescent="0.35">
      <c r="A44" t="s">
        <v>64</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35">
      <c r="A45" t="s">
        <v>65</v>
      </c>
      <c r="B45">
        <v>4881</v>
      </c>
      <c r="C45">
        <v>139</v>
      </c>
      <c r="D45">
        <v>3936</v>
      </c>
      <c r="E45">
        <v>806</v>
      </c>
      <c r="F45">
        <v>24</v>
      </c>
      <c r="G45">
        <v>3</v>
      </c>
      <c r="H45">
        <v>70</v>
      </c>
      <c r="I45">
        <v>2.85</v>
      </c>
      <c r="J45">
        <v>80.64</v>
      </c>
      <c r="K45">
        <v>3.53</v>
      </c>
      <c r="L45">
        <v>4370</v>
      </c>
      <c r="M45">
        <v>511</v>
      </c>
      <c r="N45">
        <v>11.69</v>
      </c>
      <c r="O45" t="s">
        <v>18</v>
      </c>
    </row>
    <row r="46" spans="1:15" x14ac:dyDescent="0.35">
      <c r="A46" t="s">
        <v>66</v>
      </c>
      <c r="B46">
        <v>2532</v>
      </c>
      <c r="C46">
        <v>87</v>
      </c>
      <c r="D46">
        <v>2351</v>
      </c>
      <c r="E46">
        <v>94</v>
      </c>
      <c r="F46">
        <v>37</v>
      </c>
      <c r="G46">
        <v>0</v>
      </c>
      <c r="H46">
        <v>2</v>
      </c>
      <c r="I46">
        <v>3.44</v>
      </c>
      <c r="J46">
        <v>92.85</v>
      </c>
      <c r="K46">
        <v>3.7</v>
      </c>
      <c r="L46">
        <v>2446</v>
      </c>
      <c r="M46">
        <v>86</v>
      </c>
      <c r="N46">
        <v>3.52</v>
      </c>
      <c r="O46" t="s">
        <v>24</v>
      </c>
    </row>
    <row r="47" spans="1:15" x14ac:dyDescent="0.35">
      <c r="A47" t="s">
        <v>67</v>
      </c>
      <c r="B47">
        <v>1060</v>
      </c>
      <c r="C47">
        <v>19</v>
      </c>
      <c r="D47">
        <v>852</v>
      </c>
      <c r="E47">
        <v>189</v>
      </c>
      <c r="F47">
        <v>3</v>
      </c>
      <c r="G47">
        <v>0</v>
      </c>
      <c r="H47">
        <v>0</v>
      </c>
      <c r="I47">
        <v>1.79</v>
      </c>
      <c r="J47">
        <v>80.38</v>
      </c>
      <c r="K47">
        <v>2.23</v>
      </c>
      <c r="L47">
        <v>1038</v>
      </c>
      <c r="M47">
        <v>22</v>
      </c>
      <c r="N47">
        <v>2.12</v>
      </c>
      <c r="O47" t="s">
        <v>18</v>
      </c>
    </row>
    <row r="48" spans="1:15" x14ac:dyDescent="0.35">
      <c r="A48" t="s">
        <v>68</v>
      </c>
      <c r="B48">
        <v>15516</v>
      </c>
      <c r="C48">
        <v>373</v>
      </c>
      <c r="D48">
        <v>11428</v>
      </c>
      <c r="E48">
        <v>3715</v>
      </c>
      <c r="F48">
        <v>192</v>
      </c>
      <c r="G48">
        <v>2</v>
      </c>
      <c r="H48">
        <v>0</v>
      </c>
      <c r="I48">
        <v>2.4</v>
      </c>
      <c r="J48">
        <v>73.650000000000006</v>
      </c>
      <c r="K48">
        <v>3.26</v>
      </c>
      <c r="L48">
        <v>14098</v>
      </c>
      <c r="M48">
        <v>1418</v>
      </c>
      <c r="N48">
        <v>10.06</v>
      </c>
      <c r="O48" t="s">
        <v>18</v>
      </c>
    </row>
    <row r="49" spans="1:15" x14ac:dyDescent="0.35">
      <c r="A49" t="s">
        <v>69</v>
      </c>
      <c r="B49">
        <v>13761</v>
      </c>
      <c r="C49">
        <v>613</v>
      </c>
      <c r="D49">
        <v>12605</v>
      </c>
      <c r="E49">
        <v>543</v>
      </c>
      <c r="F49">
        <v>109</v>
      </c>
      <c r="G49">
        <v>0</v>
      </c>
      <c r="H49">
        <v>77</v>
      </c>
      <c r="I49">
        <v>4.45</v>
      </c>
      <c r="J49">
        <v>91.6</v>
      </c>
      <c r="K49">
        <v>4.8600000000000003</v>
      </c>
      <c r="L49">
        <v>13453</v>
      </c>
      <c r="M49">
        <v>308</v>
      </c>
      <c r="N49">
        <v>2.29</v>
      </c>
      <c r="O49" t="s">
        <v>18</v>
      </c>
    </row>
    <row r="50" spans="1:15" x14ac:dyDescent="0.35">
      <c r="A50" t="s">
        <v>70</v>
      </c>
      <c r="B50">
        <v>5059</v>
      </c>
      <c r="C50">
        <v>58</v>
      </c>
      <c r="D50">
        <v>4977</v>
      </c>
      <c r="E50">
        <v>24</v>
      </c>
      <c r="F50">
        <v>9</v>
      </c>
      <c r="G50">
        <v>0</v>
      </c>
      <c r="H50">
        <v>11</v>
      </c>
      <c r="I50">
        <v>1.1499999999999999</v>
      </c>
      <c r="J50">
        <v>98.38</v>
      </c>
      <c r="K50">
        <v>1.17</v>
      </c>
      <c r="L50">
        <v>5020</v>
      </c>
      <c r="M50">
        <v>39</v>
      </c>
      <c r="N50">
        <v>0.78</v>
      </c>
      <c r="O50" t="s">
        <v>16</v>
      </c>
    </row>
    <row r="51" spans="1:15" x14ac:dyDescent="0.35">
      <c r="A51" t="s">
        <v>71</v>
      </c>
      <c r="B51">
        <v>18</v>
      </c>
      <c r="C51">
        <v>0</v>
      </c>
      <c r="D51">
        <v>18</v>
      </c>
      <c r="E51">
        <v>0</v>
      </c>
      <c r="F51">
        <v>0</v>
      </c>
      <c r="G51">
        <v>0</v>
      </c>
      <c r="H51">
        <v>0</v>
      </c>
      <c r="I51">
        <v>0</v>
      </c>
      <c r="J51">
        <v>100</v>
      </c>
      <c r="K51">
        <v>0</v>
      </c>
      <c r="L51">
        <v>18</v>
      </c>
      <c r="M51">
        <v>0</v>
      </c>
      <c r="N51">
        <v>0</v>
      </c>
      <c r="O51" t="s">
        <v>24</v>
      </c>
    </row>
    <row r="52" spans="1:15" x14ac:dyDescent="0.35">
      <c r="A52" t="s">
        <v>72</v>
      </c>
      <c r="B52">
        <v>64156</v>
      </c>
      <c r="C52">
        <v>1083</v>
      </c>
      <c r="D52">
        <v>30204</v>
      </c>
      <c r="E52">
        <v>32869</v>
      </c>
      <c r="F52">
        <v>1248</v>
      </c>
      <c r="G52">
        <v>20</v>
      </c>
      <c r="H52">
        <v>1601</v>
      </c>
      <c r="I52">
        <v>1.69</v>
      </c>
      <c r="J52">
        <v>47.08</v>
      </c>
      <c r="K52">
        <v>3.59</v>
      </c>
      <c r="L52">
        <v>53956</v>
      </c>
      <c r="M52">
        <v>10200</v>
      </c>
      <c r="N52">
        <v>18.899999999999999</v>
      </c>
      <c r="O52" t="s">
        <v>24</v>
      </c>
    </row>
    <row r="53" spans="1:15" x14ac:dyDescent="0.35">
      <c r="A53" t="s">
        <v>73</v>
      </c>
      <c r="B53">
        <v>81161</v>
      </c>
      <c r="C53">
        <v>5532</v>
      </c>
      <c r="D53">
        <v>34896</v>
      </c>
      <c r="E53">
        <v>40733</v>
      </c>
      <c r="F53">
        <v>467</v>
      </c>
      <c r="G53">
        <v>17</v>
      </c>
      <c r="H53">
        <v>0</v>
      </c>
      <c r="I53">
        <v>6.82</v>
      </c>
      <c r="J53">
        <v>43</v>
      </c>
      <c r="K53">
        <v>15.85</v>
      </c>
      <c r="L53">
        <v>74620</v>
      </c>
      <c r="M53">
        <v>6541</v>
      </c>
      <c r="N53">
        <v>8.77</v>
      </c>
      <c r="O53" t="s">
        <v>24</v>
      </c>
    </row>
    <row r="54" spans="1:15" x14ac:dyDescent="0.35">
      <c r="A54" t="s">
        <v>74</v>
      </c>
      <c r="B54">
        <v>92482</v>
      </c>
      <c r="C54">
        <v>4652</v>
      </c>
      <c r="D54">
        <v>34838</v>
      </c>
      <c r="E54">
        <v>52992</v>
      </c>
      <c r="F54">
        <v>420</v>
      </c>
      <c r="G54">
        <v>46</v>
      </c>
      <c r="H54">
        <v>1007</v>
      </c>
      <c r="I54">
        <v>5.03</v>
      </c>
      <c r="J54">
        <v>37.67</v>
      </c>
      <c r="K54">
        <v>13.35</v>
      </c>
      <c r="L54">
        <v>88402</v>
      </c>
      <c r="M54">
        <v>4080</v>
      </c>
      <c r="N54">
        <v>4.62</v>
      </c>
      <c r="O54" t="s">
        <v>16</v>
      </c>
    </row>
    <row r="55" spans="1:15" x14ac:dyDescent="0.35">
      <c r="A55" t="s">
        <v>75</v>
      </c>
      <c r="B55">
        <v>15035</v>
      </c>
      <c r="C55">
        <v>408</v>
      </c>
      <c r="D55">
        <v>7778</v>
      </c>
      <c r="E55">
        <v>6849</v>
      </c>
      <c r="F55">
        <v>405</v>
      </c>
      <c r="G55">
        <v>8</v>
      </c>
      <c r="H55">
        <v>130</v>
      </c>
      <c r="I55">
        <v>2.71</v>
      </c>
      <c r="J55">
        <v>51.73</v>
      </c>
      <c r="K55">
        <v>5.25</v>
      </c>
      <c r="L55">
        <v>12207</v>
      </c>
      <c r="M55">
        <v>2828</v>
      </c>
      <c r="N55">
        <v>23.17</v>
      </c>
      <c r="O55" t="s">
        <v>24</v>
      </c>
    </row>
    <row r="56" spans="1:15" x14ac:dyDescent="0.35">
      <c r="A56" t="s">
        <v>76</v>
      </c>
      <c r="B56">
        <v>3071</v>
      </c>
      <c r="C56">
        <v>51</v>
      </c>
      <c r="D56">
        <v>842</v>
      </c>
      <c r="E56">
        <v>2178</v>
      </c>
      <c r="F56">
        <v>0</v>
      </c>
      <c r="G56">
        <v>0</v>
      </c>
      <c r="H56">
        <v>0</v>
      </c>
      <c r="I56">
        <v>1.66</v>
      </c>
      <c r="J56">
        <v>27.42</v>
      </c>
      <c r="K56">
        <v>6.06</v>
      </c>
      <c r="L56">
        <v>3071</v>
      </c>
      <c r="M56">
        <v>0</v>
      </c>
      <c r="N56">
        <v>0</v>
      </c>
      <c r="O56" t="s">
        <v>20</v>
      </c>
    </row>
    <row r="57" spans="1:15" x14ac:dyDescent="0.35">
      <c r="A57" t="s">
        <v>77</v>
      </c>
      <c r="B57">
        <v>265</v>
      </c>
      <c r="C57">
        <v>0</v>
      </c>
      <c r="D57">
        <v>191</v>
      </c>
      <c r="E57">
        <v>74</v>
      </c>
      <c r="F57">
        <v>2</v>
      </c>
      <c r="G57">
        <v>0</v>
      </c>
      <c r="H57">
        <v>2</v>
      </c>
      <c r="I57">
        <v>0</v>
      </c>
      <c r="J57">
        <v>72.08</v>
      </c>
      <c r="K57">
        <v>0</v>
      </c>
      <c r="L57">
        <v>251</v>
      </c>
      <c r="M57">
        <v>14</v>
      </c>
      <c r="N57">
        <v>5.58</v>
      </c>
      <c r="O57" t="s">
        <v>20</v>
      </c>
    </row>
    <row r="58" spans="1:15" x14ac:dyDescent="0.35">
      <c r="A58" t="s">
        <v>78</v>
      </c>
      <c r="B58">
        <v>2034</v>
      </c>
      <c r="C58">
        <v>69</v>
      </c>
      <c r="D58">
        <v>1923</v>
      </c>
      <c r="E58">
        <v>42</v>
      </c>
      <c r="F58">
        <v>0</v>
      </c>
      <c r="G58">
        <v>0</v>
      </c>
      <c r="H58">
        <v>1</v>
      </c>
      <c r="I58">
        <v>3.39</v>
      </c>
      <c r="J58">
        <v>94.54</v>
      </c>
      <c r="K58">
        <v>3.59</v>
      </c>
      <c r="L58">
        <v>2021</v>
      </c>
      <c r="M58">
        <v>13</v>
      </c>
      <c r="N58">
        <v>0.64</v>
      </c>
      <c r="O58" t="s">
        <v>18</v>
      </c>
    </row>
    <row r="59" spans="1:15" x14ac:dyDescent="0.35">
      <c r="A59" t="s">
        <v>79</v>
      </c>
      <c r="B59">
        <v>2316</v>
      </c>
      <c r="C59">
        <v>34</v>
      </c>
      <c r="D59">
        <v>1025</v>
      </c>
      <c r="E59">
        <v>1257</v>
      </c>
      <c r="F59">
        <v>109</v>
      </c>
      <c r="G59">
        <v>2</v>
      </c>
      <c r="H59">
        <v>39</v>
      </c>
      <c r="I59">
        <v>1.47</v>
      </c>
      <c r="J59">
        <v>44.26</v>
      </c>
      <c r="K59">
        <v>3.32</v>
      </c>
      <c r="L59">
        <v>1826</v>
      </c>
      <c r="M59">
        <v>490</v>
      </c>
      <c r="N59">
        <v>26.83</v>
      </c>
      <c r="O59" t="s">
        <v>20</v>
      </c>
    </row>
    <row r="60" spans="1:15" x14ac:dyDescent="0.35">
      <c r="A60" t="s">
        <v>80</v>
      </c>
      <c r="B60">
        <v>14547</v>
      </c>
      <c r="C60">
        <v>228</v>
      </c>
      <c r="D60">
        <v>6386</v>
      </c>
      <c r="E60">
        <v>7933</v>
      </c>
      <c r="F60">
        <v>579</v>
      </c>
      <c r="G60">
        <v>5</v>
      </c>
      <c r="H60">
        <v>170</v>
      </c>
      <c r="I60">
        <v>1.57</v>
      </c>
      <c r="J60">
        <v>43.9</v>
      </c>
      <c r="K60">
        <v>3.57</v>
      </c>
      <c r="L60">
        <v>10207</v>
      </c>
      <c r="M60">
        <v>4340</v>
      </c>
      <c r="N60">
        <v>42.52</v>
      </c>
      <c r="O60" t="s">
        <v>20</v>
      </c>
    </row>
    <row r="61" spans="1:15" x14ac:dyDescent="0.35">
      <c r="A61" t="s">
        <v>81</v>
      </c>
      <c r="B61">
        <v>27</v>
      </c>
      <c r="C61">
        <v>0</v>
      </c>
      <c r="D61">
        <v>18</v>
      </c>
      <c r="E61">
        <v>9</v>
      </c>
      <c r="F61">
        <v>0</v>
      </c>
      <c r="G61">
        <v>0</v>
      </c>
      <c r="H61">
        <v>0</v>
      </c>
      <c r="I61">
        <v>0</v>
      </c>
      <c r="J61">
        <v>66.67</v>
      </c>
      <c r="K61">
        <v>0</v>
      </c>
      <c r="L61">
        <v>27</v>
      </c>
      <c r="M61">
        <v>0</v>
      </c>
      <c r="N61">
        <v>0</v>
      </c>
      <c r="O61" t="s">
        <v>28</v>
      </c>
    </row>
    <row r="62" spans="1:15" x14ac:dyDescent="0.35">
      <c r="A62" t="s">
        <v>82</v>
      </c>
      <c r="B62">
        <v>7398</v>
      </c>
      <c r="C62">
        <v>329</v>
      </c>
      <c r="D62">
        <v>6920</v>
      </c>
      <c r="E62">
        <v>149</v>
      </c>
      <c r="F62">
        <v>5</v>
      </c>
      <c r="G62">
        <v>0</v>
      </c>
      <c r="H62">
        <v>0</v>
      </c>
      <c r="I62">
        <v>4.45</v>
      </c>
      <c r="J62">
        <v>93.54</v>
      </c>
      <c r="K62">
        <v>4.75</v>
      </c>
      <c r="L62">
        <v>7340</v>
      </c>
      <c r="M62">
        <v>58</v>
      </c>
      <c r="N62">
        <v>0.79</v>
      </c>
      <c r="O62" t="s">
        <v>18</v>
      </c>
    </row>
    <row r="63" spans="1:15" x14ac:dyDescent="0.35">
      <c r="A63" t="s">
        <v>83</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35">
      <c r="A64" t="s">
        <v>84</v>
      </c>
      <c r="B64">
        <v>7189</v>
      </c>
      <c r="C64">
        <v>49</v>
      </c>
      <c r="D64">
        <v>4682</v>
      </c>
      <c r="E64">
        <v>2458</v>
      </c>
      <c r="F64">
        <v>205</v>
      </c>
      <c r="G64">
        <v>0</v>
      </c>
      <c r="H64">
        <v>219</v>
      </c>
      <c r="I64">
        <v>0.68</v>
      </c>
      <c r="J64">
        <v>65.13</v>
      </c>
      <c r="K64">
        <v>1.05</v>
      </c>
      <c r="L64">
        <v>6433</v>
      </c>
      <c r="M64">
        <v>756</v>
      </c>
      <c r="N64">
        <v>11.75</v>
      </c>
      <c r="O64" t="s">
        <v>20</v>
      </c>
    </row>
    <row r="65" spans="1:15" x14ac:dyDescent="0.35">
      <c r="A65" t="s">
        <v>85</v>
      </c>
      <c r="B65">
        <v>326</v>
      </c>
      <c r="C65">
        <v>8</v>
      </c>
      <c r="D65">
        <v>66</v>
      </c>
      <c r="E65">
        <v>252</v>
      </c>
      <c r="F65">
        <v>49</v>
      </c>
      <c r="G65">
        <v>2</v>
      </c>
      <c r="H65">
        <v>6</v>
      </c>
      <c r="I65">
        <v>2.4500000000000002</v>
      </c>
      <c r="J65">
        <v>20.25</v>
      </c>
      <c r="K65">
        <v>12.12</v>
      </c>
      <c r="L65">
        <v>112</v>
      </c>
      <c r="M65">
        <v>214</v>
      </c>
      <c r="N65">
        <v>191.07</v>
      </c>
      <c r="O65" t="s">
        <v>20</v>
      </c>
    </row>
    <row r="66" spans="1:15" x14ac:dyDescent="0.35">
      <c r="A66" t="s">
        <v>86</v>
      </c>
      <c r="B66">
        <v>1137</v>
      </c>
      <c r="C66">
        <v>16</v>
      </c>
      <c r="D66">
        <v>922</v>
      </c>
      <c r="E66">
        <v>199</v>
      </c>
      <c r="F66">
        <v>6</v>
      </c>
      <c r="G66">
        <v>0</v>
      </c>
      <c r="H66">
        <v>2</v>
      </c>
      <c r="I66">
        <v>1.41</v>
      </c>
      <c r="J66">
        <v>81.09</v>
      </c>
      <c r="K66">
        <v>1.74</v>
      </c>
      <c r="L66">
        <v>1039</v>
      </c>
      <c r="M66">
        <v>98</v>
      </c>
      <c r="N66">
        <v>9.43</v>
      </c>
      <c r="O66" t="s">
        <v>18</v>
      </c>
    </row>
    <row r="67" spans="1:15" x14ac:dyDescent="0.35">
      <c r="A67" t="s">
        <v>87</v>
      </c>
      <c r="B67">
        <v>207112</v>
      </c>
      <c r="C67">
        <v>9125</v>
      </c>
      <c r="D67">
        <v>190314</v>
      </c>
      <c r="E67">
        <v>7673</v>
      </c>
      <c r="F67">
        <v>445</v>
      </c>
      <c r="G67">
        <v>1</v>
      </c>
      <c r="H67">
        <v>259</v>
      </c>
      <c r="I67">
        <v>4.41</v>
      </c>
      <c r="J67">
        <v>91.89</v>
      </c>
      <c r="K67">
        <v>4.79</v>
      </c>
      <c r="L67">
        <v>203325</v>
      </c>
      <c r="M67">
        <v>3787</v>
      </c>
      <c r="N67">
        <v>1.86</v>
      </c>
      <c r="O67" t="s">
        <v>18</v>
      </c>
    </row>
    <row r="68" spans="1:15" x14ac:dyDescent="0.35">
      <c r="A68" t="s">
        <v>88</v>
      </c>
      <c r="B68">
        <v>33624</v>
      </c>
      <c r="C68">
        <v>168</v>
      </c>
      <c r="D68">
        <v>29801</v>
      </c>
      <c r="E68">
        <v>3655</v>
      </c>
      <c r="F68">
        <v>655</v>
      </c>
      <c r="G68">
        <v>0</v>
      </c>
      <c r="H68">
        <v>307</v>
      </c>
      <c r="I68">
        <v>0.5</v>
      </c>
      <c r="J68">
        <v>88.63</v>
      </c>
      <c r="K68">
        <v>0.56000000000000005</v>
      </c>
      <c r="L68">
        <v>28430</v>
      </c>
      <c r="M68">
        <v>5194</v>
      </c>
      <c r="N68">
        <v>18.27</v>
      </c>
      <c r="O68" t="s">
        <v>20</v>
      </c>
    </row>
    <row r="69" spans="1:15" x14ac:dyDescent="0.35">
      <c r="A69" t="s">
        <v>89</v>
      </c>
      <c r="B69">
        <v>4227</v>
      </c>
      <c r="C69">
        <v>202</v>
      </c>
      <c r="D69">
        <v>1374</v>
      </c>
      <c r="E69">
        <v>2651</v>
      </c>
      <c r="F69">
        <v>34</v>
      </c>
      <c r="G69">
        <v>0</v>
      </c>
      <c r="H69">
        <v>0</v>
      </c>
      <c r="I69">
        <v>4.78</v>
      </c>
      <c r="J69">
        <v>32.51</v>
      </c>
      <c r="K69">
        <v>14.7</v>
      </c>
      <c r="L69">
        <v>4012</v>
      </c>
      <c r="M69">
        <v>215</v>
      </c>
      <c r="N69">
        <v>5.36</v>
      </c>
      <c r="O69" t="s">
        <v>18</v>
      </c>
    </row>
    <row r="70" spans="1:15" x14ac:dyDescent="0.35">
      <c r="A70" t="s">
        <v>90</v>
      </c>
      <c r="B70">
        <v>14</v>
      </c>
      <c r="C70">
        <v>0</v>
      </c>
      <c r="D70">
        <v>13</v>
      </c>
      <c r="E70">
        <v>1</v>
      </c>
      <c r="F70">
        <v>1</v>
      </c>
      <c r="G70">
        <v>0</v>
      </c>
      <c r="H70">
        <v>0</v>
      </c>
      <c r="I70">
        <v>0</v>
      </c>
      <c r="J70">
        <v>92.86</v>
      </c>
      <c r="K70">
        <v>0</v>
      </c>
      <c r="L70">
        <v>13</v>
      </c>
      <c r="M70">
        <v>1</v>
      </c>
      <c r="N70">
        <v>7.69</v>
      </c>
      <c r="O70" t="s">
        <v>18</v>
      </c>
    </row>
    <row r="71" spans="1:15" x14ac:dyDescent="0.35">
      <c r="A71" t="s">
        <v>91</v>
      </c>
      <c r="B71">
        <v>23</v>
      </c>
      <c r="C71">
        <v>0</v>
      </c>
      <c r="D71">
        <v>23</v>
      </c>
      <c r="E71">
        <v>0</v>
      </c>
      <c r="F71">
        <v>0</v>
      </c>
      <c r="G71">
        <v>0</v>
      </c>
      <c r="H71">
        <v>0</v>
      </c>
      <c r="I71">
        <v>0</v>
      </c>
      <c r="J71">
        <v>100</v>
      </c>
      <c r="K71">
        <v>0</v>
      </c>
      <c r="L71">
        <v>23</v>
      </c>
      <c r="M71">
        <v>0</v>
      </c>
      <c r="N71">
        <v>0</v>
      </c>
      <c r="O71" t="s">
        <v>24</v>
      </c>
    </row>
    <row r="72" spans="1:15" x14ac:dyDescent="0.35">
      <c r="A72" t="s">
        <v>92</v>
      </c>
      <c r="B72">
        <v>45309</v>
      </c>
      <c r="C72">
        <v>1761</v>
      </c>
      <c r="D72">
        <v>32455</v>
      </c>
      <c r="E72">
        <v>11093</v>
      </c>
      <c r="F72">
        <v>256</v>
      </c>
      <c r="G72">
        <v>27</v>
      </c>
      <c r="H72">
        <v>843</v>
      </c>
      <c r="I72">
        <v>3.89</v>
      </c>
      <c r="J72">
        <v>71.63</v>
      </c>
      <c r="K72">
        <v>5.43</v>
      </c>
      <c r="L72">
        <v>39039</v>
      </c>
      <c r="M72">
        <v>6270</v>
      </c>
      <c r="N72">
        <v>16.059999999999999</v>
      </c>
      <c r="O72" t="s">
        <v>24</v>
      </c>
    </row>
    <row r="73" spans="1:15" x14ac:dyDescent="0.35">
      <c r="A73" t="s">
        <v>93</v>
      </c>
      <c r="B73">
        <v>7055</v>
      </c>
      <c r="C73">
        <v>45</v>
      </c>
      <c r="D73">
        <v>6257</v>
      </c>
      <c r="E73">
        <v>753</v>
      </c>
      <c r="F73">
        <v>47</v>
      </c>
      <c r="G73">
        <v>2</v>
      </c>
      <c r="H73">
        <v>105</v>
      </c>
      <c r="I73">
        <v>0.64</v>
      </c>
      <c r="J73">
        <v>88.69</v>
      </c>
      <c r="K73">
        <v>0.72</v>
      </c>
      <c r="L73">
        <v>6590</v>
      </c>
      <c r="M73">
        <v>465</v>
      </c>
      <c r="N73">
        <v>7.06</v>
      </c>
      <c r="O73" t="s">
        <v>20</v>
      </c>
    </row>
    <row r="74" spans="1:15" x14ac:dyDescent="0.35">
      <c r="A74" t="s">
        <v>94</v>
      </c>
      <c r="B74">
        <v>1954</v>
      </c>
      <c r="C74">
        <v>26</v>
      </c>
      <c r="D74">
        <v>803</v>
      </c>
      <c r="E74">
        <v>1125</v>
      </c>
      <c r="F74">
        <v>0</v>
      </c>
      <c r="G74">
        <v>0</v>
      </c>
      <c r="H74">
        <v>0</v>
      </c>
      <c r="I74">
        <v>1.33</v>
      </c>
      <c r="J74">
        <v>41.1</v>
      </c>
      <c r="K74">
        <v>3.24</v>
      </c>
      <c r="L74">
        <v>1949</v>
      </c>
      <c r="M74">
        <v>5</v>
      </c>
      <c r="N74">
        <v>0.26</v>
      </c>
      <c r="O74" t="s">
        <v>20</v>
      </c>
    </row>
    <row r="75" spans="1:15" x14ac:dyDescent="0.35">
      <c r="A75" t="s">
        <v>95</v>
      </c>
      <c r="B75">
        <v>389</v>
      </c>
      <c r="C75">
        <v>20</v>
      </c>
      <c r="D75">
        <v>181</v>
      </c>
      <c r="E75">
        <v>188</v>
      </c>
      <c r="F75">
        <v>19</v>
      </c>
      <c r="G75">
        <v>0</v>
      </c>
      <c r="H75">
        <v>0</v>
      </c>
      <c r="I75">
        <v>5.14</v>
      </c>
      <c r="J75">
        <v>46.53</v>
      </c>
      <c r="K75">
        <v>11.05</v>
      </c>
      <c r="L75">
        <v>337</v>
      </c>
      <c r="M75">
        <v>52</v>
      </c>
      <c r="N75">
        <v>15.43</v>
      </c>
      <c r="O75" t="s">
        <v>24</v>
      </c>
    </row>
    <row r="76" spans="1:15" x14ac:dyDescent="0.35">
      <c r="A76" t="s">
        <v>96</v>
      </c>
      <c r="B76">
        <v>7340</v>
      </c>
      <c r="C76">
        <v>158</v>
      </c>
      <c r="D76">
        <v>4365</v>
      </c>
      <c r="E76">
        <v>2817</v>
      </c>
      <c r="F76">
        <v>25</v>
      </c>
      <c r="G76">
        <v>1</v>
      </c>
      <c r="H76">
        <v>0</v>
      </c>
      <c r="I76">
        <v>2.15</v>
      </c>
      <c r="J76">
        <v>59.47</v>
      </c>
      <c r="K76">
        <v>3.62</v>
      </c>
      <c r="L76">
        <v>7053</v>
      </c>
      <c r="M76">
        <v>287</v>
      </c>
      <c r="N76">
        <v>4.07</v>
      </c>
      <c r="O76" t="s">
        <v>24</v>
      </c>
    </row>
    <row r="77" spans="1:15" x14ac:dyDescent="0.35">
      <c r="A77" t="s">
        <v>97</v>
      </c>
      <c r="B77">
        <v>12</v>
      </c>
      <c r="C77">
        <v>0</v>
      </c>
      <c r="D77">
        <v>12</v>
      </c>
      <c r="E77">
        <v>0</v>
      </c>
      <c r="F77">
        <v>0</v>
      </c>
      <c r="G77">
        <v>0</v>
      </c>
      <c r="H77">
        <v>0</v>
      </c>
      <c r="I77">
        <v>0</v>
      </c>
      <c r="J77">
        <v>100</v>
      </c>
      <c r="K77">
        <v>0</v>
      </c>
      <c r="L77">
        <v>12</v>
      </c>
      <c r="M77">
        <v>0</v>
      </c>
      <c r="N77">
        <v>0</v>
      </c>
      <c r="O77" t="s">
        <v>18</v>
      </c>
    </row>
    <row r="78" spans="1:15" x14ac:dyDescent="0.35">
      <c r="A78" t="s">
        <v>98</v>
      </c>
      <c r="B78">
        <v>39741</v>
      </c>
      <c r="C78">
        <v>1166</v>
      </c>
      <c r="D78">
        <v>5039</v>
      </c>
      <c r="E78">
        <v>33536</v>
      </c>
      <c r="F78">
        <v>465</v>
      </c>
      <c r="G78">
        <v>50</v>
      </c>
      <c r="H78">
        <v>117</v>
      </c>
      <c r="I78">
        <v>2.93</v>
      </c>
      <c r="J78">
        <v>12.68</v>
      </c>
      <c r="K78">
        <v>23.14</v>
      </c>
      <c r="L78">
        <v>34611</v>
      </c>
      <c r="M78">
        <v>5130</v>
      </c>
      <c r="N78">
        <v>14.82</v>
      </c>
      <c r="O78" t="s">
        <v>24</v>
      </c>
    </row>
    <row r="79" spans="1:15" x14ac:dyDescent="0.35">
      <c r="A79" t="s">
        <v>99</v>
      </c>
      <c r="B79">
        <v>4448</v>
      </c>
      <c r="C79">
        <v>596</v>
      </c>
      <c r="D79">
        <v>3329</v>
      </c>
      <c r="E79">
        <v>523</v>
      </c>
      <c r="F79">
        <v>13</v>
      </c>
      <c r="G79">
        <v>0</v>
      </c>
      <c r="H79">
        <v>0</v>
      </c>
      <c r="I79">
        <v>13.4</v>
      </c>
      <c r="J79">
        <v>74.84</v>
      </c>
      <c r="K79">
        <v>17.899999999999999</v>
      </c>
      <c r="L79">
        <v>4339</v>
      </c>
      <c r="M79">
        <v>109</v>
      </c>
      <c r="N79">
        <v>2.5099999999999998</v>
      </c>
      <c r="O79" t="s">
        <v>18</v>
      </c>
    </row>
    <row r="80" spans="1:15" x14ac:dyDescent="0.35">
      <c r="A80" t="s">
        <v>100</v>
      </c>
      <c r="B80">
        <v>1854</v>
      </c>
      <c r="C80">
        <v>10</v>
      </c>
      <c r="D80">
        <v>1823</v>
      </c>
      <c r="E80">
        <v>21</v>
      </c>
      <c r="F80">
        <v>7</v>
      </c>
      <c r="G80">
        <v>0</v>
      </c>
      <c r="H80">
        <v>0</v>
      </c>
      <c r="I80">
        <v>0.54</v>
      </c>
      <c r="J80">
        <v>98.33</v>
      </c>
      <c r="K80">
        <v>0.55000000000000004</v>
      </c>
      <c r="L80">
        <v>1839</v>
      </c>
      <c r="M80">
        <v>15</v>
      </c>
      <c r="N80">
        <v>0.82</v>
      </c>
      <c r="O80" t="s">
        <v>18</v>
      </c>
    </row>
    <row r="81" spans="1:15" x14ac:dyDescent="0.35">
      <c r="A81" t="s">
        <v>101</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35">
      <c r="A82" t="s">
        <v>102</v>
      </c>
      <c r="B82">
        <v>100303</v>
      </c>
      <c r="C82">
        <v>4838</v>
      </c>
      <c r="D82">
        <v>58173</v>
      </c>
      <c r="E82">
        <v>37292</v>
      </c>
      <c r="F82">
        <v>1525</v>
      </c>
      <c r="G82">
        <v>57</v>
      </c>
      <c r="H82">
        <v>1518</v>
      </c>
      <c r="I82">
        <v>4.82</v>
      </c>
      <c r="J82">
        <v>58</v>
      </c>
      <c r="K82">
        <v>8.32</v>
      </c>
      <c r="L82">
        <v>88214</v>
      </c>
      <c r="M82">
        <v>12089</v>
      </c>
      <c r="N82">
        <v>13.7</v>
      </c>
      <c r="O82" t="s">
        <v>34</v>
      </c>
    </row>
    <row r="83" spans="1:15" x14ac:dyDescent="0.35">
      <c r="A83" t="s">
        <v>103</v>
      </c>
      <c r="B83">
        <v>293606</v>
      </c>
      <c r="C83">
        <v>15912</v>
      </c>
      <c r="D83">
        <v>255144</v>
      </c>
      <c r="E83">
        <v>22550</v>
      </c>
      <c r="F83">
        <v>2434</v>
      </c>
      <c r="G83">
        <v>212</v>
      </c>
      <c r="H83">
        <v>1931</v>
      </c>
      <c r="I83">
        <v>5.42</v>
      </c>
      <c r="J83">
        <v>86.9</v>
      </c>
      <c r="K83">
        <v>6.24</v>
      </c>
      <c r="L83">
        <v>276202</v>
      </c>
      <c r="M83">
        <v>17404</v>
      </c>
      <c r="N83">
        <v>6.3</v>
      </c>
      <c r="O83" t="s">
        <v>16</v>
      </c>
    </row>
    <row r="84" spans="1:15" x14ac:dyDescent="0.35">
      <c r="A84" t="s">
        <v>104</v>
      </c>
      <c r="B84">
        <v>112585</v>
      </c>
      <c r="C84">
        <v>4458</v>
      </c>
      <c r="D84">
        <v>77144</v>
      </c>
      <c r="E84">
        <v>30983</v>
      </c>
      <c r="F84">
        <v>2553</v>
      </c>
      <c r="G84">
        <v>96</v>
      </c>
      <c r="H84">
        <v>1927</v>
      </c>
      <c r="I84">
        <v>3.96</v>
      </c>
      <c r="J84">
        <v>68.52</v>
      </c>
      <c r="K84">
        <v>5.78</v>
      </c>
      <c r="L84">
        <v>94693</v>
      </c>
      <c r="M84">
        <v>17892</v>
      </c>
      <c r="N84">
        <v>18.89</v>
      </c>
      <c r="O84" t="s">
        <v>16</v>
      </c>
    </row>
    <row r="85" spans="1:15" x14ac:dyDescent="0.35">
      <c r="A85" t="s">
        <v>105</v>
      </c>
      <c r="B85">
        <v>25892</v>
      </c>
      <c r="C85">
        <v>1764</v>
      </c>
      <c r="D85">
        <v>23364</v>
      </c>
      <c r="E85">
        <v>764</v>
      </c>
      <c r="F85">
        <v>11</v>
      </c>
      <c r="G85">
        <v>0</v>
      </c>
      <c r="H85">
        <v>0</v>
      </c>
      <c r="I85">
        <v>6.81</v>
      </c>
      <c r="J85">
        <v>90.24</v>
      </c>
      <c r="K85">
        <v>7.55</v>
      </c>
      <c r="L85">
        <v>25766</v>
      </c>
      <c r="M85">
        <v>126</v>
      </c>
      <c r="N85">
        <v>0.49</v>
      </c>
      <c r="O85" t="s">
        <v>18</v>
      </c>
    </row>
    <row r="86" spans="1:15" x14ac:dyDescent="0.35">
      <c r="A86" t="s">
        <v>106</v>
      </c>
      <c r="B86">
        <v>63985</v>
      </c>
      <c r="C86">
        <v>474</v>
      </c>
      <c r="D86">
        <v>27133</v>
      </c>
      <c r="E86">
        <v>36378</v>
      </c>
      <c r="F86">
        <v>2029</v>
      </c>
      <c r="G86">
        <v>4</v>
      </c>
      <c r="H86">
        <v>108</v>
      </c>
      <c r="I86">
        <v>0.74</v>
      </c>
      <c r="J86">
        <v>42.41</v>
      </c>
      <c r="K86">
        <v>1.75</v>
      </c>
      <c r="L86">
        <v>52003</v>
      </c>
      <c r="M86">
        <v>11982</v>
      </c>
      <c r="N86">
        <v>23.04</v>
      </c>
      <c r="O86" t="s">
        <v>18</v>
      </c>
    </row>
    <row r="87" spans="1:15" x14ac:dyDescent="0.35">
      <c r="A87" t="s">
        <v>107</v>
      </c>
      <c r="B87">
        <v>246286</v>
      </c>
      <c r="C87">
        <v>35112</v>
      </c>
      <c r="D87">
        <v>198593</v>
      </c>
      <c r="E87">
        <v>12581</v>
      </c>
      <c r="F87">
        <v>168</v>
      </c>
      <c r="G87">
        <v>5</v>
      </c>
      <c r="H87">
        <v>147</v>
      </c>
      <c r="I87">
        <v>14.26</v>
      </c>
      <c r="J87">
        <v>80.64</v>
      </c>
      <c r="K87">
        <v>17.68</v>
      </c>
      <c r="L87">
        <v>244624</v>
      </c>
      <c r="M87">
        <v>1662</v>
      </c>
      <c r="N87">
        <v>0.68</v>
      </c>
      <c r="O87" t="s">
        <v>18</v>
      </c>
    </row>
    <row r="88" spans="1:15" x14ac:dyDescent="0.35">
      <c r="A88" t="s">
        <v>108</v>
      </c>
      <c r="B88">
        <v>853</v>
      </c>
      <c r="C88">
        <v>10</v>
      </c>
      <c r="D88">
        <v>714</v>
      </c>
      <c r="E88">
        <v>129</v>
      </c>
      <c r="F88">
        <v>11</v>
      </c>
      <c r="G88">
        <v>0</v>
      </c>
      <c r="H88">
        <v>0</v>
      </c>
      <c r="I88">
        <v>1.17</v>
      </c>
      <c r="J88">
        <v>83.7</v>
      </c>
      <c r="K88">
        <v>1.4</v>
      </c>
      <c r="L88">
        <v>809</v>
      </c>
      <c r="M88">
        <v>44</v>
      </c>
      <c r="N88">
        <v>5.44</v>
      </c>
      <c r="O88" t="s">
        <v>24</v>
      </c>
    </row>
    <row r="89" spans="1:15" x14ac:dyDescent="0.35">
      <c r="A89" t="s">
        <v>109</v>
      </c>
      <c r="B89">
        <v>31142</v>
      </c>
      <c r="C89">
        <v>998</v>
      </c>
      <c r="D89">
        <v>21970</v>
      </c>
      <c r="E89">
        <v>8174</v>
      </c>
      <c r="F89">
        <v>594</v>
      </c>
      <c r="G89">
        <v>0</v>
      </c>
      <c r="H89">
        <v>364</v>
      </c>
      <c r="I89">
        <v>3.2</v>
      </c>
      <c r="J89">
        <v>70.55</v>
      </c>
      <c r="K89">
        <v>4.54</v>
      </c>
      <c r="L89">
        <v>25706</v>
      </c>
      <c r="M89">
        <v>5436</v>
      </c>
      <c r="N89">
        <v>21.15</v>
      </c>
      <c r="O89" t="s">
        <v>28</v>
      </c>
    </row>
    <row r="90" spans="1:15" x14ac:dyDescent="0.35">
      <c r="A90" t="s">
        <v>110</v>
      </c>
      <c r="B90">
        <v>1176</v>
      </c>
      <c r="C90">
        <v>11</v>
      </c>
      <c r="D90">
        <v>1041</v>
      </c>
      <c r="E90">
        <v>124</v>
      </c>
      <c r="F90">
        <v>8</v>
      </c>
      <c r="G90">
        <v>0</v>
      </c>
      <c r="H90">
        <v>0</v>
      </c>
      <c r="I90">
        <v>0.94</v>
      </c>
      <c r="J90">
        <v>88.52</v>
      </c>
      <c r="K90">
        <v>1.06</v>
      </c>
      <c r="L90">
        <v>1223</v>
      </c>
      <c r="M90">
        <v>-47</v>
      </c>
      <c r="N90">
        <v>-3.84</v>
      </c>
      <c r="O90" t="s">
        <v>16</v>
      </c>
    </row>
    <row r="91" spans="1:15" x14ac:dyDescent="0.35">
      <c r="A91" t="s">
        <v>111</v>
      </c>
      <c r="B91">
        <v>84648</v>
      </c>
      <c r="C91">
        <v>585</v>
      </c>
      <c r="D91">
        <v>54404</v>
      </c>
      <c r="E91">
        <v>29659</v>
      </c>
      <c r="F91">
        <v>1526</v>
      </c>
      <c r="G91">
        <v>0</v>
      </c>
      <c r="H91">
        <v>1833</v>
      </c>
      <c r="I91">
        <v>0.69</v>
      </c>
      <c r="J91">
        <v>64.27</v>
      </c>
      <c r="K91">
        <v>1.08</v>
      </c>
      <c r="L91">
        <v>73468</v>
      </c>
      <c r="M91">
        <v>11180</v>
      </c>
      <c r="N91">
        <v>15.22</v>
      </c>
      <c r="O91" t="s">
        <v>18</v>
      </c>
    </row>
    <row r="92" spans="1:15" x14ac:dyDescent="0.35">
      <c r="A92" t="s">
        <v>112</v>
      </c>
      <c r="B92">
        <v>17975</v>
      </c>
      <c r="C92">
        <v>285</v>
      </c>
      <c r="D92">
        <v>7833</v>
      </c>
      <c r="E92">
        <v>9857</v>
      </c>
      <c r="F92">
        <v>372</v>
      </c>
      <c r="G92">
        <v>5</v>
      </c>
      <c r="H92">
        <v>90</v>
      </c>
      <c r="I92">
        <v>1.59</v>
      </c>
      <c r="J92">
        <v>43.58</v>
      </c>
      <c r="K92">
        <v>3.64</v>
      </c>
      <c r="L92">
        <v>13771</v>
      </c>
      <c r="M92">
        <v>4204</v>
      </c>
      <c r="N92">
        <v>30.53</v>
      </c>
      <c r="O92" t="s">
        <v>20</v>
      </c>
    </row>
    <row r="93" spans="1:15" x14ac:dyDescent="0.35">
      <c r="A93" t="s">
        <v>113</v>
      </c>
      <c r="B93">
        <v>7413</v>
      </c>
      <c r="C93">
        <v>185</v>
      </c>
      <c r="D93">
        <v>4027</v>
      </c>
      <c r="E93">
        <v>3201</v>
      </c>
      <c r="F93">
        <v>496</v>
      </c>
      <c r="G93">
        <v>16</v>
      </c>
      <c r="H93">
        <v>274</v>
      </c>
      <c r="I93">
        <v>2.5</v>
      </c>
      <c r="J93">
        <v>54.32</v>
      </c>
      <c r="K93">
        <v>4.59</v>
      </c>
      <c r="L93">
        <v>5877</v>
      </c>
      <c r="M93">
        <v>1536</v>
      </c>
      <c r="N93">
        <v>26.14</v>
      </c>
      <c r="O93" t="s">
        <v>18</v>
      </c>
    </row>
    <row r="94" spans="1:15" x14ac:dyDescent="0.35">
      <c r="A94" t="s">
        <v>114</v>
      </c>
      <c r="B94">
        <v>64379</v>
      </c>
      <c r="C94">
        <v>438</v>
      </c>
      <c r="D94">
        <v>55057</v>
      </c>
      <c r="E94">
        <v>8884</v>
      </c>
      <c r="F94">
        <v>606</v>
      </c>
      <c r="G94">
        <v>5</v>
      </c>
      <c r="H94">
        <v>684</v>
      </c>
      <c r="I94">
        <v>0.68</v>
      </c>
      <c r="J94">
        <v>85.52</v>
      </c>
      <c r="K94">
        <v>0.8</v>
      </c>
      <c r="L94">
        <v>59763</v>
      </c>
      <c r="M94">
        <v>4616</v>
      </c>
      <c r="N94">
        <v>7.72</v>
      </c>
      <c r="O94" t="s">
        <v>16</v>
      </c>
    </row>
    <row r="95" spans="1:15" x14ac:dyDescent="0.35">
      <c r="A95" t="s">
        <v>115</v>
      </c>
      <c r="B95">
        <v>33296</v>
      </c>
      <c r="C95">
        <v>1301</v>
      </c>
      <c r="D95">
        <v>21205</v>
      </c>
      <c r="E95">
        <v>10790</v>
      </c>
      <c r="F95">
        <v>483</v>
      </c>
      <c r="G95">
        <v>24</v>
      </c>
      <c r="H95">
        <v>817</v>
      </c>
      <c r="I95">
        <v>3.91</v>
      </c>
      <c r="J95">
        <v>63.69</v>
      </c>
      <c r="K95">
        <v>6.14</v>
      </c>
      <c r="L95">
        <v>27143</v>
      </c>
      <c r="M95">
        <v>6153</v>
      </c>
      <c r="N95">
        <v>22.67</v>
      </c>
      <c r="O95" t="s">
        <v>18</v>
      </c>
    </row>
    <row r="96" spans="1:15" x14ac:dyDescent="0.35">
      <c r="A96" t="s">
        <v>116</v>
      </c>
      <c r="B96">
        <v>20</v>
      </c>
      <c r="C96">
        <v>0</v>
      </c>
      <c r="D96">
        <v>19</v>
      </c>
      <c r="E96">
        <v>1</v>
      </c>
      <c r="F96">
        <v>0</v>
      </c>
      <c r="G96">
        <v>0</v>
      </c>
      <c r="H96">
        <v>0</v>
      </c>
      <c r="I96">
        <v>0</v>
      </c>
      <c r="J96">
        <v>95</v>
      </c>
      <c r="K96">
        <v>0</v>
      </c>
      <c r="L96">
        <v>19</v>
      </c>
      <c r="M96">
        <v>1</v>
      </c>
      <c r="N96">
        <v>5.26</v>
      </c>
      <c r="O96" t="s">
        <v>28</v>
      </c>
    </row>
    <row r="97" spans="1:15" x14ac:dyDescent="0.35">
      <c r="A97" t="s">
        <v>117</v>
      </c>
      <c r="B97">
        <v>1219</v>
      </c>
      <c r="C97">
        <v>31</v>
      </c>
      <c r="D97">
        <v>1045</v>
      </c>
      <c r="E97">
        <v>143</v>
      </c>
      <c r="F97">
        <v>0</v>
      </c>
      <c r="G97">
        <v>0</v>
      </c>
      <c r="H97">
        <v>0</v>
      </c>
      <c r="I97">
        <v>2.54</v>
      </c>
      <c r="J97">
        <v>85.73</v>
      </c>
      <c r="K97">
        <v>2.97</v>
      </c>
      <c r="L97">
        <v>1192</v>
      </c>
      <c r="M97">
        <v>27</v>
      </c>
      <c r="N97">
        <v>2.27</v>
      </c>
      <c r="O97" t="s">
        <v>18</v>
      </c>
    </row>
    <row r="98" spans="1:15" x14ac:dyDescent="0.35">
      <c r="A98" t="s">
        <v>118</v>
      </c>
      <c r="B98">
        <v>3882</v>
      </c>
      <c r="C98">
        <v>51</v>
      </c>
      <c r="D98">
        <v>1709</v>
      </c>
      <c r="E98">
        <v>2122</v>
      </c>
      <c r="F98">
        <v>132</v>
      </c>
      <c r="G98">
        <v>0</v>
      </c>
      <c r="H98">
        <v>17</v>
      </c>
      <c r="I98">
        <v>1.31</v>
      </c>
      <c r="J98">
        <v>44.02</v>
      </c>
      <c r="K98">
        <v>2.98</v>
      </c>
      <c r="L98">
        <v>2905</v>
      </c>
      <c r="M98">
        <v>977</v>
      </c>
      <c r="N98">
        <v>33.630000000000003</v>
      </c>
      <c r="O98" t="s">
        <v>16</v>
      </c>
    </row>
    <row r="99" spans="1:15" x14ac:dyDescent="0.35">
      <c r="A99" t="s">
        <v>119</v>
      </c>
      <c r="B99">
        <v>505</v>
      </c>
      <c r="C99">
        <v>12</v>
      </c>
      <c r="D99">
        <v>128</v>
      </c>
      <c r="E99">
        <v>365</v>
      </c>
      <c r="F99">
        <v>0</v>
      </c>
      <c r="G99">
        <v>0</v>
      </c>
      <c r="H99">
        <v>0</v>
      </c>
      <c r="I99">
        <v>2.38</v>
      </c>
      <c r="J99">
        <v>25.35</v>
      </c>
      <c r="K99">
        <v>9.3800000000000008</v>
      </c>
      <c r="L99">
        <v>359</v>
      </c>
      <c r="M99">
        <v>146</v>
      </c>
      <c r="N99">
        <v>40.67</v>
      </c>
      <c r="O99" t="s">
        <v>20</v>
      </c>
    </row>
    <row r="100" spans="1:15" x14ac:dyDescent="0.35">
      <c r="A100" t="s">
        <v>120</v>
      </c>
      <c r="B100">
        <v>1167</v>
      </c>
      <c r="C100">
        <v>72</v>
      </c>
      <c r="D100">
        <v>646</v>
      </c>
      <c r="E100">
        <v>449</v>
      </c>
      <c r="F100">
        <v>5</v>
      </c>
      <c r="G100">
        <v>0</v>
      </c>
      <c r="H100">
        <v>5</v>
      </c>
      <c r="I100">
        <v>6.17</v>
      </c>
      <c r="J100">
        <v>55.36</v>
      </c>
      <c r="K100">
        <v>11.15</v>
      </c>
      <c r="L100">
        <v>1107</v>
      </c>
      <c r="M100">
        <v>60</v>
      </c>
      <c r="N100">
        <v>5.42</v>
      </c>
      <c r="O100" t="s">
        <v>20</v>
      </c>
    </row>
    <row r="101" spans="1:15" x14ac:dyDescent="0.35">
      <c r="A101" t="s">
        <v>121</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35">
      <c r="A102" t="s">
        <v>122</v>
      </c>
      <c r="B102">
        <v>86</v>
      </c>
      <c r="C102">
        <v>1</v>
      </c>
      <c r="D102">
        <v>81</v>
      </c>
      <c r="E102">
        <v>4</v>
      </c>
      <c r="F102">
        <v>0</v>
      </c>
      <c r="G102">
        <v>0</v>
      </c>
      <c r="H102">
        <v>0</v>
      </c>
      <c r="I102">
        <v>1.1599999999999999</v>
      </c>
      <c r="J102">
        <v>94.19</v>
      </c>
      <c r="K102">
        <v>1.23</v>
      </c>
      <c r="L102">
        <v>86</v>
      </c>
      <c r="M102">
        <v>0</v>
      </c>
      <c r="N102">
        <v>0</v>
      </c>
      <c r="O102" t="s">
        <v>18</v>
      </c>
    </row>
    <row r="103" spans="1:15" x14ac:dyDescent="0.35">
      <c r="A103" t="s">
        <v>123</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35">
      <c r="A104" t="s">
        <v>124</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35">
      <c r="A105" t="s">
        <v>125</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35">
      <c r="A106" t="s">
        <v>126</v>
      </c>
      <c r="B106">
        <v>3664</v>
      </c>
      <c r="C106">
        <v>99</v>
      </c>
      <c r="D106">
        <v>1645</v>
      </c>
      <c r="E106">
        <v>1920</v>
      </c>
      <c r="F106">
        <v>24</v>
      </c>
      <c r="G106">
        <v>0</v>
      </c>
      <c r="H106">
        <v>6</v>
      </c>
      <c r="I106">
        <v>2.7</v>
      </c>
      <c r="J106">
        <v>44.9</v>
      </c>
      <c r="K106">
        <v>6.02</v>
      </c>
      <c r="L106">
        <v>2992</v>
      </c>
      <c r="M106">
        <v>672</v>
      </c>
      <c r="N106">
        <v>22.46</v>
      </c>
      <c r="O106" t="s">
        <v>20</v>
      </c>
    </row>
    <row r="107" spans="1:15" x14ac:dyDescent="0.35">
      <c r="A107" t="s">
        <v>127</v>
      </c>
      <c r="B107">
        <v>8904</v>
      </c>
      <c r="C107">
        <v>124</v>
      </c>
      <c r="D107">
        <v>8601</v>
      </c>
      <c r="E107">
        <v>179</v>
      </c>
      <c r="F107">
        <v>7</v>
      </c>
      <c r="G107">
        <v>0</v>
      </c>
      <c r="H107">
        <v>1</v>
      </c>
      <c r="I107">
        <v>1.39</v>
      </c>
      <c r="J107">
        <v>96.6</v>
      </c>
      <c r="K107">
        <v>1.44</v>
      </c>
      <c r="L107">
        <v>8800</v>
      </c>
      <c r="M107">
        <v>104</v>
      </c>
      <c r="N107">
        <v>1.18</v>
      </c>
      <c r="O107" t="s">
        <v>28</v>
      </c>
    </row>
    <row r="108" spans="1:15" x14ac:dyDescent="0.35">
      <c r="A108" t="s">
        <v>128</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35">
      <c r="A109" t="s">
        <v>129</v>
      </c>
      <c r="B109">
        <v>2513</v>
      </c>
      <c r="C109">
        <v>124</v>
      </c>
      <c r="D109">
        <v>1913</v>
      </c>
      <c r="E109">
        <v>476</v>
      </c>
      <c r="F109">
        <v>3</v>
      </c>
      <c r="G109">
        <v>1</v>
      </c>
      <c r="H109">
        <v>2</v>
      </c>
      <c r="I109">
        <v>4.93</v>
      </c>
      <c r="J109">
        <v>76.12</v>
      </c>
      <c r="K109">
        <v>6.48</v>
      </c>
      <c r="L109">
        <v>2475</v>
      </c>
      <c r="M109">
        <v>38</v>
      </c>
      <c r="N109">
        <v>1.54</v>
      </c>
      <c r="O109" t="s">
        <v>20</v>
      </c>
    </row>
    <row r="110" spans="1:15" x14ac:dyDescent="0.35">
      <c r="A110" t="s">
        <v>130</v>
      </c>
      <c r="B110">
        <v>701</v>
      </c>
      <c r="C110">
        <v>9</v>
      </c>
      <c r="D110">
        <v>665</v>
      </c>
      <c r="E110">
        <v>27</v>
      </c>
      <c r="F110">
        <v>1</v>
      </c>
      <c r="G110">
        <v>0</v>
      </c>
      <c r="H110">
        <v>0</v>
      </c>
      <c r="I110">
        <v>1.28</v>
      </c>
      <c r="J110">
        <v>94.86</v>
      </c>
      <c r="K110">
        <v>1.35</v>
      </c>
      <c r="L110">
        <v>677</v>
      </c>
      <c r="M110">
        <v>24</v>
      </c>
      <c r="N110">
        <v>3.55</v>
      </c>
      <c r="O110" t="s">
        <v>18</v>
      </c>
    </row>
    <row r="111" spans="1:15" x14ac:dyDescent="0.35">
      <c r="A111" t="s">
        <v>131</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35">
      <c r="A112" t="s">
        <v>132</v>
      </c>
      <c r="B112">
        <v>344</v>
      </c>
      <c r="C112">
        <v>10</v>
      </c>
      <c r="D112">
        <v>332</v>
      </c>
      <c r="E112">
        <v>2</v>
      </c>
      <c r="F112">
        <v>0</v>
      </c>
      <c r="G112">
        <v>0</v>
      </c>
      <c r="H112">
        <v>0</v>
      </c>
      <c r="I112">
        <v>2.91</v>
      </c>
      <c r="J112">
        <v>96.51</v>
      </c>
      <c r="K112">
        <v>3.01</v>
      </c>
      <c r="L112">
        <v>343</v>
      </c>
      <c r="M112">
        <v>1</v>
      </c>
      <c r="N112">
        <v>0.28999999999999998</v>
      </c>
      <c r="O112" t="s">
        <v>20</v>
      </c>
    </row>
    <row r="113" spans="1:15" x14ac:dyDescent="0.35">
      <c r="A113" t="s">
        <v>133</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35">
      <c r="A114" t="s">
        <v>134</v>
      </c>
      <c r="B114">
        <v>23154</v>
      </c>
      <c r="C114">
        <v>748</v>
      </c>
      <c r="D114">
        <v>16154</v>
      </c>
      <c r="E114">
        <v>6252</v>
      </c>
      <c r="F114">
        <v>120</v>
      </c>
      <c r="G114">
        <v>13</v>
      </c>
      <c r="H114">
        <v>245</v>
      </c>
      <c r="I114">
        <v>3.23</v>
      </c>
      <c r="J114">
        <v>69.77</v>
      </c>
      <c r="K114">
        <v>4.63</v>
      </c>
      <c r="L114">
        <v>21115</v>
      </c>
      <c r="M114">
        <v>2039</v>
      </c>
      <c r="N114">
        <v>9.66</v>
      </c>
      <c r="O114" t="s">
        <v>18</v>
      </c>
    </row>
    <row r="115" spans="1:15" x14ac:dyDescent="0.35">
      <c r="A115" t="s">
        <v>135</v>
      </c>
      <c r="B115">
        <v>116</v>
      </c>
      <c r="C115">
        <v>4</v>
      </c>
      <c r="D115">
        <v>104</v>
      </c>
      <c r="E115">
        <v>8</v>
      </c>
      <c r="F115">
        <v>0</v>
      </c>
      <c r="G115">
        <v>0</v>
      </c>
      <c r="H115">
        <v>0</v>
      </c>
      <c r="I115">
        <v>3.45</v>
      </c>
      <c r="J115">
        <v>89.66</v>
      </c>
      <c r="K115">
        <v>3.85</v>
      </c>
      <c r="L115">
        <v>109</v>
      </c>
      <c r="M115">
        <v>7</v>
      </c>
      <c r="N115">
        <v>6.42</v>
      </c>
      <c r="O115" t="s">
        <v>18</v>
      </c>
    </row>
    <row r="116" spans="1:15" x14ac:dyDescent="0.35">
      <c r="A116" t="s">
        <v>136</v>
      </c>
      <c r="B116">
        <v>289</v>
      </c>
      <c r="C116">
        <v>0</v>
      </c>
      <c r="D116">
        <v>222</v>
      </c>
      <c r="E116">
        <v>67</v>
      </c>
      <c r="F116">
        <v>1</v>
      </c>
      <c r="G116">
        <v>0</v>
      </c>
      <c r="H116">
        <v>4</v>
      </c>
      <c r="I116">
        <v>0</v>
      </c>
      <c r="J116">
        <v>76.819999999999993</v>
      </c>
      <c r="K116">
        <v>0</v>
      </c>
      <c r="L116">
        <v>287</v>
      </c>
      <c r="M116">
        <v>2</v>
      </c>
      <c r="N116">
        <v>0.7</v>
      </c>
      <c r="O116" t="s">
        <v>28</v>
      </c>
    </row>
    <row r="117" spans="1:15" x14ac:dyDescent="0.35">
      <c r="A117" t="s">
        <v>137</v>
      </c>
      <c r="B117">
        <v>2893</v>
      </c>
      <c r="C117">
        <v>45</v>
      </c>
      <c r="D117">
        <v>809</v>
      </c>
      <c r="E117">
        <v>2039</v>
      </c>
      <c r="F117">
        <v>94</v>
      </c>
      <c r="G117">
        <v>2</v>
      </c>
      <c r="H117">
        <v>70</v>
      </c>
      <c r="I117">
        <v>1.56</v>
      </c>
      <c r="J117">
        <v>27.96</v>
      </c>
      <c r="K117">
        <v>5.56</v>
      </c>
      <c r="L117">
        <v>2188</v>
      </c>
      <c r="M117">
        <v>705</v>
      </c>
      <c r="N117">
        <v>32.22</v>
      </c>
      <c r="O117" t="s">
        <v>18</v>
      </c>
    </row>
    <row r="118" spans="1:15" x14ac:dyDescent="0.35">
      <c r="A118" t="s">
        <v>138</v>
      </c>
      <c r="B118">
        <v>20887</v>
      </c>
      <c r="C118">
        <v>316</v>
      </c>
      <c r="D118">
        <v>16553</v>
      </c>
      <c r="E118">
        <v>4018</v>
      </c>
      <c r="F118">
        <v>609</v>
      </c>
      <c r="G118">
        <v>3</v>
      </c>
      <c r="H118">
        <v>115</v>
      </c>
      <c r="I118">
        <v>1.51</v>
      </c>
      <c r="J118">
        <v>79.25</v>
      </c>
      <c r="K118">
        <v>1.91</v>
      </c>
      <c r="L118">
        <v>17562</v>
      </c>
      <c r="M118">
        <v>3325</v>
      </c>
      <c r="N118">
        <v>18.93</v>
      </c>
      <c r="O118" t="s">
        <v>16</v>
      </c>
    </row>
    <row r="119" spans="1:15" x14ac:dyDescent="0.35">
      <c r="A119" t="s">
        <v>139</v>
      </c>
      <c r="B119">
        <v>1701</v>
      </c>
      <c r="C119">
        <v>11</v>
      </c>
      <c r="D119">
        <v>0</v>
      </c>
      <c r="E119">
        <v>1690</v>
      </c>
      <c r="F119">
        <v>32</v>
      </c>
      <c r="G119">
        <v>0</v>
      </c>
      <c r="H119">
        <v>0</v>
      </c>
      <c r="I119">
        <v>0.65</v>
      </c>
      <c r="J119">
        <v>0</v>
      </c>
      <c r="K119" t="s">
        <v>54</v>
      </c>
      <c r="L119">
        <v>1507</v>
      </c>
      <c r="M119">
        <v>194</v>
      </c>
      <c r="N119">
        <v>12.87</v>
      </c>
      <c r="O119" t="s">
        <v>20</v>
      </c>
    </row>
    <row r="120" spans="1:15" x14ac:dyDescent="0.35">
      <c r="A120" t="s">
        <v>140</v>
      </c>
      <c r="B120">
        <v>1843</v>
      </c>
      <c r="C120">
        <v>8</v>
      </c>
      <c r="D120">
        <v>101</v>
      </c>
      <c r="E120">
        <v>1734</v>
      </c>
      <c r="F120">
        <v>68</v>
      </c>
      <c r="G120">
        <v>0</v>
      </c>
      <c r="H120">
        <v>26</v>
      </c>
      <c r="I120">
        <v>0.43</v>
      </c>
      <c r="J120">
        <v>5.48</v>
      </c>
      <c r="K120">
        <v>7.92</v>
      </c>
      <c r="L120">
        <v>1344</v>
      </c>
      <c r="M120">
        <v>499</v>
      </c>
      <c r="N120">
        <v>37.130000000000003</v>
      </c>
      <c r="O120" t="s">
        <v>20</v>
      </c>
    </row>
    <row r="121" spans="1:15" x14ac:dyDescent="0.35">
      <c r="A121" t="s">
        <v>141</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35">
      <c r="A122" t="s">
        <v>142</v>
      </c>
      <c r="B122">
        <v>53413</v>
      </c>
      <c r="C122">
        <v>6160</v>
      </c>
      <c r="D122">
        <v>189</v>
      </c>
      <c r="E122">
        <v>47064</v>
      </c>
      <c r="F122">
        <v>419</v>
      </c>
      <c r="G122">
        <v>1</v>
      </c>
      <c r="H122">
        <v>0</v>
      </c>
      <c r="I122">
        <v>11.53</v>
      </c>
      <c r="J122">
        <v>0.35</v>
      </c>
      <c r="K122">
        <v>3259.26</v>
      </c>
      <c r="L122">
        <v>52132</v>
      </c>
      <c r="M122">
        <v>1281</v>
      </c>
      <c r="N122">
        <v>2.46</v>
      </c>
      <c r="O122" t="s">
        <v>18</v>
      </c>
    </row>
    <row r="123" spans="1:15" x14ac:dyDescent="0.35">
      <c r="A123" t="s">
        <v>143</v>
      </c>
      <c r="B123">
        <v>1557</v>
      </c>
      <c r="C123">
        <v>22</v>
      </c>
      <c r="D123">
        <v>1514</v>
      </c>
      <c r="E123">
        <v>21</v>
      </c>
      <c r="F123">
        <v>1</v>
      </c>
      <c r="G123">
        <v>0</v>
      </c>
      <c r="H123">
        <v>1</v>
      </c>
      <c r="I123">
        <v>1.41</v>
      </c>
      <c r="J123">
        <v>97.24</v>
      </c>
      <c r="K123">
        <v>1.45</v>
      </c>
      <c r="L123">
        <v>1555</v>
      </c>
      <c r="M123">
        <v>2</v>
      </c>
      <c r="N123">
        <v>0.13</v>
      </c>
      <c r="O123" t="s">
        <v>28</v>
      </c>
    </row>
    <row r="124" spans="1:15" x14ac:dyDescent="0.35">
      <c r="A124" t="s">
        <v>144</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35">
      <c r="A125" t="s">
        <v>145</v>
      </c>
      <c r="B125">
        <v>1132</v>
      </c>
      <c r="C125">
        <v>69</v>
      </c>
      <c r="D125">
        <v>1027</v>
      </c>
      <c r="E125">
        <v>36</v>
      </c>
      <c r="F125">
        <v>0</v>
      </c>
      <c r="G125">
        <v>0</v>
      </c>
      <c r="H125">
        <v>0</v>
      </c>
      <c r="I125">
        <v>6.1</v>
      </c>
      <c r="J125">
        <v>90.72</v>
      </c>
      <c r="K125">
        <v>6.72</v>
      </c>
      <c r="L125">
        <v>1105</v>
      </c>
      <c r="M125">
        <v>27</v>
      </c>
      <c r="N125">
        <v>2.44</v>
      </c>
      <c r="O125" t="s">
        <v>20</v>
      </c>
    </row>
    <row r="126" spans="1:15" x14ac:dyDescent="0.35">
      <c r="A126" t="s">
        <v>146</v>
      </c>
      <c r="B126">
        <v>41180</v>
      </c>
      <c r="C126">
        <v>860</v>
      </c>
      <c r="D126">
        <v>18203</v>
      </c>
      <c r="E126">
        <v>22117</v>
      </c>
      <c r="F126">
        <v>648</v>
      </c>
      <c r="G126">
        <v>2</v>
      </c>
      <c r="H126">
        <v>829</v>
      </c>
      <c r="I126">
        <v>2.09</v>
      </c>
      <c r="J126">
        <v>44.2</v>
      </c>
      <c r="K126">
        <v>4.72</v>
      </c>
      <c r="L126">
        <v>37225</v>
      </c>
      <c r="M126">
        <v>3955</v>
      </c>
      <c r="N126">
        <v>10.62</v>
      </c>
      <c r="O126" t="s">
        <v>20</v>
      </c>
    </row>
    <row r="127" spans="1:15" x14ac:dyDescent="0.35">
      <c r="A127" t="s">
        <v>147</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35">
      <c r="A128" t="s">
        <v>148</v>
      </c>
      <c r="B128">
        <v>9132</v>
      </c>
      <c r="C128">
        <v>255</v>
      </c>
      <c r="D128">
        <v>8752</v>
      </c>
      <c r="E128">
        <v>125</v>
      </c>
      <c r="F128">
        <v>15</v>
      </c>
      <c r="G128">
        <v>0</v>
      </c>
      <c r="H128">
        <v>0</v>
      </c>
      <c r="I128">
        <v>2.79</v>
      </c>
      <c r="J128">
        <v>95.84</v>
      </c>
      <c r="K128">
        <v>2.91</v>
      </c>
      <c r="L128">
        <v>9034</v>
      </c>
      <c r="M128">
        <v>98</v>
      </c>
      <c r="N128">
        <v>1.08</v>
      </c>
      <c r="O128" t="s">
        <v>18</v>
      </c>
    </row>
    <row r="129" spans="1:15" x14ac:dyDescent="0.35">
      <c r="A129" t="s">
        <v>149</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35">
      <c r="A130" t="s">
        <v>150</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35">
      <c r="A131" t="s">
        <v>151</v>
      </c>
      <c r="B131">
        <v>61442</v>
      </c>
      <c r="C131">
        <v>1322</v>
      </c>
      <c r="D131">
        <v>35086</v>
      </c>
      <c r="E131">
        <v>25034</v>
      </c>
      <c r="F131">
        <v>1146</v>
      </c>
      <c r="G131">
        <v>28</v>
      </c>
      <c r="H131">
        <v>955</v>
      </c>
      <c r="I131">
        <v>2.15</v>
      </c>
      <c r="J131">
        <v>57.1</v>
      </c>
      <c r="K131">
        <v>3.77</v>
      </c>
      <c r="L131">
        <v>54426</v>
      </c>
      <c r="M131">
        <v>7016</v>
      </c>
      <c r="N131">
        <v>12.89</v>
      </c>
      <c r="O131" t="s">
        <v>24</v>
      </c>
    </row>
    <row r="132" spans="1:15" x14ac:dyDescent="0.35">
      <c r="A132" t="s">
        <v>152</v>
      </c>
      <c r="B132">
        <v>62</v>
      </c>
      <c r="C132">
        <v>0</v>
      </c>
      <c r="D132">
        <v>11</v>
      </c>
      <c r="E132">
        <v>51</v>
      </c>
      <c r="F132">
        <v>0</v>
      </c>
      <c r="G132">
        <v>0</v>
      </c>
      <c r="H132">
        <v>0</v>
      </c>
      <c r="I132">
        <v>0</v>
      </c>
      <c r="J132">
        <v>17.739999999999998</v>
      </c>
      <c r="K132">
        <v>0</v>
      </c>
      <c r="L132">
        <v>19</v>
      </c>
      <c r="M132">
        <v>43</v>
      </c>
      <c r="N132">
        <v>226.32</v>
      </c>
      <c r="O132" t="s">
        <v>28</v>
      </c>
    </row>
    <row r="133" spans="1:15" x14ac:dyDescent="0.35">
      <c r="A133" t="s">
        <v>153</v>
      </c>
      <c r="B133">
        <v>4548</v>
      </c>
      <c r="C133">
        <v>43</v>
      </c>
      <c r="D133">
        <v>2905</v>
      </c>
      <c r="E133">
        <v>1600</v>
      </c>
      <c r="F133">
        <v>104</v>
      </c>
      <c r="G133">
        <v>2</v>
      </c>
      <c r="H133">
        <v>111</v>
      </c>
      <c r="I133">
        <v>0.95</v>
      </c>
      <c r="J133">
        <v>63.87</v>
      </c>
      <c r="K133">
        <v>1.48</v>
      </c>
      <c r="L133">
        <v>3748</v>
      </c>
      <c r="M133">
        <v>800</v>
      </c>
      <c r="N133">
        <v>21.34</v>
      </c>
      <c r="O133" t="s">
        <v>24</v>
      </c>
    </row>
    <row r="134" spans="1:15" x14ac:dyDescent="0.35">
      <c r="A134" t="s">
        <v>154</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35">
      <c r="A135" t="s">
        <v>155</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35">
      <c r="A136" t="s">
        <v>156</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35">
      <c r="A137" t="s">
        <v>157</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35">
      <c r="A138" t="s">
        <v>158</v>
      </c>
      <c r="B138">
        <v>109597</v>
      </c>
      <c r="C138">
        <v>165</v>
      </c>
      <c r="D138">
        <v>106328</v>
      </c>
      <c r="E138">
        <v>3104</v>
      </c>
      <c r="F138">
        <v>292</v>
      </c>
      <c r="G138">
        <v>0</v>
      </c>
      <c r="H138">
        <v>304</v>
      </c>
      <c r="I138">
        <v>0.15</v>
      </c>
      <c r="J138">
        <v>97.02</v>
      </c>
      <c r="K138">
        <v>0.16</v>
      </c>
      <c r="L138">
        <v>107037</v>
      </c>
      <c r="M138">
        <v>2560</v>
      </c>
      <c r="N138">
        <v>2.39</v>
      </c>
      <c r="O138" t="s">
        <v>16</v>
      </c>
    </row>
    <row r="139" spans="1:15" x14ac:dyDescent="0.35">
      <c r="A139" t="s">
        <v>159</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35">
      <c r="A140" t="s">
        <v>160</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35">
      <c r="A141" t="s">
        <v>161</v>
      </c>
      <c r="B141">
        <v>1879</v>
      </c>
      <c r="C141">
        <v>5</v>
      </c>
      <c r="D141">
        <v>975</v>
      </c>
      <c r="E141">
        <v>899</v>
      </c>
      <c r="F141">
        <v>58</v>
      </c>
      <c r="G141">
        <v>0</v>
      </c>
      <c r="H141">
        <v>57</v>
      </c>
      <c r="I141">
        <v>0.27</v>
      </c>
      <c r="J141">
        <v>51.89</v>
      </c>
      <c r="K141">
        <v>0.51</v>
      </c>
      <c r="L141">
        <v>1629</v>
      </c>
      <c r="M141">
        <v>250</v>
      </c>
      <c r="N141">
        <v>15.35</v>
      </c>
      <c r="O141" t="s">
        <v>20</v>
      </c>
    </row>
    <row r="142" spans="1:15" x14ac:dyDescent="0.35">
      <c r="A142" t="s">
        <v>162</v>
      </c>
      <c r="B142">
        <v>17</v>
      </c>
      <c r="C142">
        <v>0</v>
      </c>
      <c r="D142">
        <v>15</v>
      </c>
      <c r="E142">
        <v>2</v>
      </c>
      <c r="F142">
        <v>0</v>
      </c>
      <c r="G142">
        <v>0</v>
      </c>
      <c r="H142">
        <v>0</v>
      </c>
      <c r="I142">
        <v>0</v>
      </c>
      <c r="J142">
        <v>88.24</v>
      </c>
      <c r="K142">
        <v>0</v>
      </c>
      <c r="L142">
        <v>17</v>
      </c>
      <c r="M142">
        <v>0</v>
      </c>
      <c r="N142">
        <v>0</v>
      </c>
      <c r="O142" t="s">
        <v>24</v>
      </c>
    </row>
    <row r="143" spans="1:15" x14ac:dyDescent="0.35">
      <c r="A143" t="s">
        <v>163</v>
      </c>
      <c r="B143">
        <v>24</v>
      </c>
      <c r="C143">
        <v>0</v>
      </c>
      <c r="D143">
        <v>22</v>
      </c>
      <c r="E143">
        <v>2</v>
      </c>
      <c r="F143">
        <v>0</v>
      </c>
      <c r="G143">
        <v>0</v>
      </c>
      <c r="H143">
        <v>0</v>
      </c>
      <c r="I143">
        <v>0</v>
      </c>
      <c r="J143">
        <v>91.67</v>
      </c>
      <c r="K143">
        <v>0</v>
      </c>
      <c r="L143">
        <v>23</v>
      </c>
      <c r="M143">
        <v>1</v>
      </c>
      <c r="N143">
        <v>4.3499999999999996</v>
      </c>
      <c r="O143" t="s">
        <v>24</v>
      </c>
    </row>
    <row r="144" spans="1:15" x14ac:dyDescent="0.35">
      <c r="A144" t="s">
        <v>164</v>
      </c>
      <c r="B144">
        <v>52</v>
      </c>
      <c r="C144">
        <v>0</v>
      </c>
      <c r="D144">
        <v>39</v>
      </c>
      <c r="E144">
        <v>13</v>
      </c>
      <c r="F144">
        <v>0</v>
      </c>
      <c r="G144">
        <v>0</v>
      </c>
      <c r="H144">
        <v>0</v>
      </c>
      <c r="I144">
        <v>0</v>
      </c>
      <c r="J144">
        <v>75</v>
      </c>
      <c r="K144">
        <v>0</v>
      </c>
      <c r="L144">
        <v>50</v>
      </c>
      <c r="M144">
        <v>2</v>
      </c>
      <c r="N144">
        <v>4</v>
      </c>
      <c r="O144" t="s">
        <v>24</v>
      </c>
    </row>
    <row r="145" spans="1:15" x14ac:dyDescent="0.35">
      <c r="A145" t="s">
        <v>165</v>
      </c>
      <c r="B145">
        <v>699</v>
      </c>
      <c r="C145">
        <v>42</v>
      </c>
      <c r="D145">
        <v>657</v>
      </c>
      <c r="E145">
        <v>0</v>
      </c>
      <c r="F145">
        <v>0</v>
      </c>
      <c r="G145">
        <v>0</v>
      </c>
      <c r="H145">
        <v>0</v>
      </c>
      <c r="I145">
        <v>6.01</v>
      </c>
      <c r="J145">
        <v>93.99</v>
      </c>
      <c r="K145">
        <v>6.39</v>
      </c>
      <c r="L145">
        <v>699</v>
      </c>
      <c r="M145">
        <v>0</v>
      </c>
      <c r="N145">
        <v>0</v>
      </c>
      <c r="O145" t="s">
        <v>18</v>
      </c>
    </row>
    <row r="146" spans="1:15" x14ac:dyDescent="0.35">
      <c r="A146" t="s">
        <v>166</v>
      </c>
      <c r="B146">
        <v>865</v>
      </c>
      <c r="C146">
        <v>14</v>
      </c>
      <c r="D146">
        <v>734</v>
      </c>
      <c r="E146">
        <v>117</v>
      </c>
      <c r="F146">
        <v>2</v>
      </c>
      <c r="G146">
        <v>0</v>
      </c>
      <c r="H146">
        <v>38</v>
      </c>
      <c r="I146">
        <v>1.62</v>
      </c>
      <c r="J146">
        <v>84.86</v>
      </c>
      <c r="K146">
        <v>1.91</v>
      </c>
      <c r="L146">
        <v>746</v>
      </c>
      <c r="M146">
        <v>119</v>
      </c>
      <c r="N146">
        <v>15.95</v>
      </c>
      <c r="O146" t="s">
        <v>20</v>
      </c>
    </row>
    <row r="147" spans="1:15" x14ac:dyDescent="0.35">
      <c r="A147" t="s">
        <v>167</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35">
      <c r="A148" t="s">
        <v>168</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35">
      <c r="A149" t="s">
        <v>169</v>
      </c>
      <c r="B149">
        <v>24141</v>
      </c>
      <c r="C149">
        <v>543</v>
      </c>
      <c r="D149">
        <v>0</v>
      </c>
      <c r="E149">
        <v>23598</v>
      </c>
      <c r="F149">
        <v>411</v>
      </c>
      <c r="G149">
        <v>9</v>
      </c>
      <c r="H149">
        <v>0</v>
      </c>
      <c r="I149">
        <v>2.25</v>
      </c>
      <c r="J149">
        <v>0</v>
      </c>
      <c r="K149" t="s">
        <v>54</v>
      </c>
      <c r="L149">
        <v>21253</v>
      </c>
      <c r="M149">
        <v>2888</v>
      </c>
      <c r="N149">
        <v>13.59</v>
      </c>
      <c r="O149" t="s">
        <v>18</v>
      </c>
    </row>
    <row r="150" spans="1:15" x14ac:dyDescent="0.35">
      <c r="A150" t="s">
        <v>170</v>
      </c>
      <c r="B150">
        <v>114</v>
      </c>
      <c r="C150">
        <v>0</v>
      </c>
      <c r="D150">
        <v>39</v>
      </c>
      <c r="E150">
        <v>75</v>
      </c>
      <c r="F150">
        <v>0</v>
      </c>
      <c r="G150">
        <v>0</v>
      </c>
      <c r="H150">
        <v>0</v>
      </c>
      <c r="I150">
        <v>0</v>
      </c>
      <c r="J150">
        <v>34.21</v>
      </c>
      <c r="K150">
        <v>0</v>
      </c>
      <c r="L150">
        <v>108</v>
      </c>
      <c r="M150">
        <v>6</v>
      </c>
      <c r="N150">
        <v>5.56</v>
      </c>
      <c r="O150" t="s">
        <v>20</v>
      </c>
    </row>
    <row r="151" spans="1:15" x14ac:dyDescent="0.35">
      <c r="A151" t="s">
        <v>171</v>
      </c>
      <c r="B151">
        <v>1783</v>
      </c>
      <c r="C151">
        <v>66</v>
      </c>
      <c r="D151">
        <v>1317</v>
      </c>
      <c r="E151">
        <v>400</v>
      </c>
      <c r="F151">
        <v>0</v>
      </c>
      <c r="G151">
        <v>0</v>
      </c>
      <c r="H151">
        <v>4</v>
      </c>
      <c r="I151">
        <v>3.7</v>
      </c>
      <c r="J151">
        <v>73.86</v>
      </c>
      <c r="K151">
        <v>5.01</v>
      </c>
      <c r="L151">
        <v>1711</v>
      </c>
      <c r="M151">
        <v>72</v>
      </c>
      <c r="N151">
        <v>4.21</v>
      </c>
      <c r="O151" t="s">
        <v>20</v>
      </c>
    </row>
    <row r="152" spans="1:15" x14ac:dyDescent="0.35">
      <c r="A152" t="s">
        <v>172</v>
      </c>
      <c r="B152">
        <v>50838</v>
      </c>
      <c r="C152">
        <v>27</v>
      </c>
      <c r="D152">
        <v>45692</v>
      </c>
      <c r="E152">
        <v>5119</v>
      </c>
      <c r="F152">
        <v>469</v>
      </c>
      <c r="G152">
        <v>0</v>
      </c>
      <c r="H152">
        <v>171</v>
      </c>
      <c r="I152">
        <v>0.05</v>
      </c>
      <c r="J152">
        <v>89.88</v>
      </c>
      <c r="K152">
        <v>0.06</v>
      </c>
      <c r="L152">
        <v>48035</v>
      </c>
      <c r="M152">
        <v>2803</v>
      </c>
      <c r="N152">
        <v>5.84</v>
      </c>
      <c r="O152" t="s">
        <v>28</v>
      </c>
    </row>
    <row r="153" spans="1:15" x14ac:dyDescent="0.35">
      <c r="A153" t="s">
        <v>173</v>
      </c>
      <c r="B153">
        <v>2181</v>
      </c>
      <c r="C153">
        <v>28</v>
      </c>
      <c r="D153">
        <v>1616</v>
      </c>
      <c r="E153">
        <v>537</v>
      </c>
      <c r="F153">
        <v>2</v>
      </c>
      <c r="G153">
        <v>0</v>
      </c>
      <c r="H153">
        <v>39</v>
      </c>
      <c r="I153">
        <v>1.28</v>
      </c>
      <c r="J153">
        <v>74.09</v>
      </c>
      <c r="K153">
        <v>1.73</v>
      </c>
      <c r="L153">
        <v>1980</v>
      </c>
      <c r="M153">
        <v>201</v>
      </c>
      <c r="N153">
        <v>10.15</v>
      </c>
      <c r="O153" t="s">
        <v>18</v>
      </c>
    </row>
    <row r="154" spans="1:15" x14ac:dyDescent="0.35">
      <c r="A154" t="s">
        <v>174</v>
      </c>
      <c r="B154">
        <v>2087</v>
      </c>
      <c r="C154">
        <v>116</v>
      </c>
      <c r="D154">
        <v>1733</v>
      </c>
      <c r="E154">
        <v>238</v>
      </c>
      <c r="F154">
        <v>5</v>
      </c>
      <c r="G154">
        <v>0</v>
      </c>
      <c r="H154">
        <v>55</v>
      </c>
      <c r="I154">
        <v>5.56</v>
      </c>
      <c r="J154">
        <v>83.04</v>
      </c>
      <c r="K154">
        <v>6.69</v>
      </c>
      <c r="L154">
        <v>1953</v>
      </c>
      <c r="M154">
        <v>134</v>
      </c>
      <c r="N154">
        <v>6.86</v>
      </c>
      <c r="O154" t="s">
        <v>18</v>
      </c>
    </row>
    <row r="155" spans="1:15" x14ac:dyDescent="0.35">
      <c r="A155" t="s">
        <v>175</v>
      </c>
      <c r="B155">
        <v>3196</v>
      </c>
      <c r="C155">
        <v>93</v>
      </c>
      <c r="D155">
        <v>1543</v>
      </c>
      <c r="E155">
        <v>1560</v>
      </c>
      <c r="F155">
        <v>18</v>
      </c>
      <c r="G155">
        <v>0</v>
      </c>
      <c r="H155">
        <v>22</v>
      </c>
      <c r="I155">
        <v>2.91</v>
      </c>
      <c r="J155">
        <v>48.28</v>
      </c>
      <c r="K155">
        <v>6.03</v>
      </c>
      <c r="L155">
        <v>3130</v>
      </c>
      <c r="M155">
        <v>66</v>
      </c>
      <c r="N155">
        <v>2.11</v>
      </c>
      <c r="O155" t="s">
        <v>16</v>
      </c>
    </row>
    <row r="156" spans="1:15" x14ac:dyDescent="0.35">
      <c r="A156" t="s">
        <v>176</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35">
      <c r="A157" t="s">
        <v>177</v>
      </c>
      <c r="B157">
        <v>14203</v>
      </c>
      <c r="C157">
        <v>300</v>
      </c>
      <c r="D157">
        <v>13007</v>
      </c>
      <c r="E157">
        <v>896</v>
      </c>
      <c r="F157">
        <v>28</v>
      </c>
      <c r="G157">
        <v>1</v>
      </c>
      <c r="H157">
        <v>102</v>
      </c>
      <c r="I157">
        <v>2.11</v>
      </c>
      <c r="J157">
        <v>91.58</v>
      </c>
      <c r="K157">
        <v>2.31</v>
      </c>
      <c r="L157">
        <v>13816</v>
      </c>
      <c r="M157">
        <v>387</v>
      </c>
      <c r="N157">
        <v>2.8</v>
      </c>
      <c r="O157" t="s">
        <v>28</v>
      </c>
    </row>
    <row r="158" spans="1:15" x14ac:dyDescent="0.35">
      <c r="A158" t="s">
        <v>178</v>
      </c>
      <c r="B158">
        <v>2305</v>
      </c>
      <c r="C158">
        <v>46</v>
      </c>
      <c r="D158">
        <v>1175</v>
      </c>
      <c r="E158">
        <v>1084</v>
      </c>
      <c r="F158">
        <v>43</v>
      </c>
      <c r="G158">
        <v>1</v>
      </c>
      <c r="H158">
        <v>0</v>
      </c>
      <c r="I158">
        <v>2</v>
      </c>
      <c r="J158">
        <v>50.98</v>
      </c>
      <c r="K158">
        <v>3.91</v>
      </c>
      <c r="L158">
        <v>2211</v>
      </c>
      <c r="M158">
        <v>94</v>
      </c>
      <c r="N158">
        <v>4.25</v>
      </c>
      <c r="O158" t="s">
        <v>20</v>
      </c>
    </row>
    <row r="159" spans="1:15" x14ac:dyDescent="0.35">
      <c r="A159" t="s">
        <v>179</v>
      </c>
      <c r="B159">
        <v>272421</v>
      </c>
      <c r="C159">
        <v>28432</v>
      </c>
      <c r="D159">
        <v>150376</v>
      </c>
      <c r="E159">
        <v>93613</v>
      </c>
      <c r="F159">
        <v>0</v>
      </c>
      <c r="G159">
        <v>0</v>
      </c>
      <c r="H159">
        <v>0</v>
      </c>
      <c r="I159">
        <v>10.44</v>
      </c>
      <c r="J159">
        <v>55.2</v>
      </c>
      <c r="K159">
        <v>18.91</v>
      </c>
      <c r="L159">
        <v>264836</v>
      </c>
      <c r="M159">
        <v>7585</v>
      </c>
      <c r="N159">
        <v>2.86</v>
      </c>
      <c r="O159" t="s">
        <v>18</v>
      </c>
    </row>
    <row r="160" spans="1:15" x14ac:dyDescent="0.35">
      <c r="A160" t="s">
        <v>180</v>
      </c>
      <c r="B160">
        <v>2805</v>
      </c>
      <c r="C160">
        <v>11</v>
      </c>
      <c r="D160">
        <v>2121</v>
      </c>
      <c r="E160">
        <v>673</v>
      </c>
      <c r="F160">
        <v>23</v>
      </c>
      <c r="G160">
        <v>0</v>
      </c>
      <c r="H160">
        <v>15</v>
      </c>
      <c r="I160">
        <v>0.39</v>
      </c>
      <c r="J160">
        <v>75.61</v>
      </c>
      <c r="K160">
        <v>0.52</v>
      </c>
      <c r="L160">
        <v>2730</v>
      </c>
      <c r="M160">
        <v>75</v>
      </c>
      <c r="N160">
        <v>2.75</v>
      </c>
      <c r="O160" t="s">
        <v>34</v>
      </c>
    </row>
    <row r="161" spans="1:15" x14ac:dyDescent="0.35">
      <c r="A161" t="s">
        <v>181</v>
      </c>
      <c r="B161">
        <v>11424</v>
      </c>
      <c r="C161">
        <v>720</v>
      </c>
      <c r="D161">
        <v>5939</v>
      </c>
      <c r="E161">
        <v>4765</v>
      </c>
      <c r="F161">
        <v>39</v>
      </c>
      <c r="G161">
        <v>3</v>
      </c>
      <c r="H161">
        <v>49</v>
      </c>
      <c r="I161">
        <v>6.3</v>
      </c>
      <c r="J161">
        <v>51.99</v>
      </c>
      <c r="K161">
        <v>12.12</v>
      </c>
      <c r="L161">
        <v>10992</v>
      </c>
      <c r="M161">
        <v>432</v>
      </c>
      <c r="N161">
        <v>3.93</v>
      </c>
      <c r="O161" t="s">
        <v>16</v>
      </c>
    </row>
    <row r="162" spans="1:15" x14ac:dyDescent="0.35">
      <c r="A162" t="s">
        <v>182</v>
      </c>
      <c r="B162">
        <v>1483</v>
      </c>
      <c r="C162">
        <v>24</v>
      </c>
      <c r="D162">
        <v>925</v>
      </c>
      <c r="E162">
        <v>534</v>
      </c>
      <c r="F162">
        <v>44</v>
      </c>
      <c r="G162">
        <v>1</v>
      </c>
      <c r="H162">
        <v>35</v>
      </c>
      <c r="I162">
        <v>1.62</v>
      </c>
      <c r="J162">
        <v>62.37</v>
      </c>
      <c r="K162">
        <v>2.59</v>
      </c>
      <c r="L162">
        <v>1079</v>
      </c>
      <c r="M162">
        <v>404</v>
      </c>
      <c r="N162">
        <v>37.44</v>
      </c>
      <c r="O162" t="s">
        <v>24</v>
      </c>
    </row>
    <row r="163" spans="1:15" x14ac:dyDescent="0.35">
      <c r="A163" t="s">
        <v>183</v>
      </c>
      <c r="B163">
        <v>79395</v>
      </c>
      <c r="C163">
        <v>5700</v>
      </c>
      <c r="D163">
        <v>0</v>
      </c>
      <c r="E163">
        <v>73695</v>
      </c>
      <c r="F163">
        <v>398</v>
      </c>
      <c r="G163">
        <v>3</v>
      </c>
      <c r="H163">
        <v>0</v>
      </c>
      <c r="I163">
        <v>7.18</v>
      </c>
      <c r="J163">
        <v>0</v>
      </c>
      <c r="K163" t="s">
        <v>54</v>
      </c>
      <c r="L163">
        <v>78048</v>
      </c>
      <c r="M163">
        <v>1347</v>
      </c>
      <c r="N163">
        <v>1.73</v>
      </c>
      <c r="O163" t="s">
        <v>18</v>
      </c>
    </row>
    <row r="164" spans="1:15" x14ac:dyDescent="0.35">
      <c r="A164" t="s">
        <v>184</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35">
      <c r="A165" t="s">
        <v>185</v>
      </c>
      <c r="B165">
        <v>674</v>
      </c>
      <c r="C165">
        <v>40</v>
      </c>
      <c r="D165">
        <v>0</v>
      </c>
      <c r="E165">
        <v>634</v>
      </c>
      <c r="F165">
        <v>24</v>
      </c>
      <c r="G165">
        <v>2</v>
      </c>
      <c r="H165">
        <v>0</v>
      </c>
      <c r="I165">
        <v>5.93</v>
      </c>
      <c r="J165">
        <v>0</v>
      </c>
      <c r="K165" t="s">
        <v>54</v>
      </c>
      <c r="L165">
        <v>522</v>
      </c>
      <c r="M165">
        <v>152</v>
      </c>
      <c r="N165">
        <v>29.12</v>
      </c>
      <c r="O165" t="s">
        <v>16</v>
      </c>
    </row>
    <row r="166" spans="1:15" x14ac:dyDescent="0.35">
      <c r="A166" t="s">
        <v>186</v>
      </c>
      <c r="B166">
        <v>462</v>
      </c>
      <c r="C166">
        <v>7</v>
      </c>
      <c r="D166">
        <v>440</v>
      </c>
      <c r="E166">
        <v>15</v>
      </c>
      <c r="F166">
        <v>4</v>
      </c>
      <c r="G166">
        <v>0</v>
      </c>
      <c r="H166">
        <v>0</v>
      </c>
      <c r="I166">
        <v>1.52</v>
      </c>
      <c r="J166">
        <v>95.24</v>
      </c>
      <c r="K166">
        <v>1.59</v>
      </c>
      <c r="L166">
        <v>451</v>
      </c>
      <c r="M166">
        <v>11</v>
      </c>
      <c r="N166">
        <v>2.44</v>
      </c>
      <c r="O166" t="s">
        <v>28</v>
      </c>
    </row>
    <row r="167" spans="1:15" x14ac:dyDescent="0.35">
      <c r="A167" t="s">
        <v>187</v>
      </c>
      <c r="B167">
        <v>7235</v>
      </c>
      <c r="C167">
        <v>60</v>
      </c>
      <c r="D167">
        <v>6028</v>
      </c>
      <c r="E167">
        <v>1147</v>
      </c>
      <c r="F167">
        <v>43</v>
      </c>
      <c r="G167">
        <v>1</v>
      </c>
      <c r="H167">
        <v>58</v>
      </c>
      <c r="I167">
        <v>0.83</v>
      </c>
      <c r="J167">
        <v>83.32</v>
      </c>
      <c r="K167">
        <v>1</v>
      </c>
      <c r="L167">
        <v>6921</v>
      </c>
      <c r="M167">
        <v>314</v>
      </c>
      <c r="N167">
        <v>4.54</v>
      </c>
      <c r="O167" t="s">
        <v>18</v>
      </c>
    </row>
    <row r="168" spans="1:15" x14ac:dyDescent="0.35">
      <c r="A168" t="s">
        <v>188</v>
      </c>
      <c r="B168">
        <v>509</v>
      </c>
      <c r="C168">
        <v>21</v>
      </c>
      <c r="D168">
        <v>183</v>
      </c>
      <c r="E168">
        <v>305</v>
      </c>
      <c r="F168">
        <v>0</v>
      </c>
      <c r="G168">
        <v>0</v>
      </c>
      <c r="H168">
        <v>0</v>
      </c>
      <c r="I168">
        <v>4.13</v>
      </c>
      <c r="J168">
        <v>35.950000000000003</v>
      </c>
      <c r="K168">
        <v>11.48</v>
      </c>
      <c r="L168">
        <v>509</v>
      </c>
      <c r="M168">
        <v>0</v>
      </c>
      <c r="N168">
        <v>0</v>
      </c>
      <c r="O168" t="s">
        <v>20</v>
      </c>
    </row>
    <row r="169" spans="1:15" x14ac:dyDescent="0.35">
      <c r="A169" t="s">
        <v>189</v>
      </c>
      <c r="B169">
        <v>3297</v>
      </c>
      <c r="C169">
        <v>58</v>
      </c>
      <c r="D169">
        <v>3111</v>
      </c>
      <c r="E169">
        <v>128</v>
      </c>
      <c r="F169">
        <v>6</v>
      </c>
      <c r="G169">
        <v>0</v>
      </c>
      <c r="H169">
        <v>2</v>
      </c>
      <c r="I169">
        <v>1.76</v>
      </c>
      <c r="J169">
        <v>94.36</v>
      </c>
      <c r="K169">
        <v>1.86</v>
      </c>
      <c r="L169">
        <v>3250</v>
      </c>
      <c r="M169">
        <v>47</v>
      </c>
      <c r="N169">
        <v>1.45</v>
      </c>
      <c r="O169" t="s">
        <v>34</v>
      </c>
    </row>
    <row r="170" spans="1:15" x14ac:dyDescent="0.35">
      <c r="A170" t="s">
        <v>190</v>
      </c>
      <c r="B170">
        <v>24</v>
      </c>
      <c r="C170">
        <v>0</v>
      </c>
      <c r="D170">
        <v>0</v>
      </c>
      <c r="E170">
        <v>24</v>
      </c>
      <c r="F170">
        <v>0</v>
      </c>
      <c r="G170">
        <v>0</v>
      </c>
      <c r="H170">
        <v>0</v>
      </c>
      <c r="I170">
        <v>0</v>
      </c>
      <c r="J170">
        <v>0</v>
      </c>
      <c r="K170">
        <v>0</v>
      </c>
      <c r="L170">
        <v>24</v>
      </c>
      <c r="M170">
        <v>0</v>
      </c>
      <c r="N170">
        <v>0</v>
      </c>
      <c r="O170" t="s">
        <v>34</v>
      </c>
    </row>
    <row r="171" spans="1:15" x14ac:dyDescent="0.35">
      <c r="A171" t="s">
        <v>191</v>
      </c>
      <c r="B171">
        <v>874</v>
      </c>
      <c r="C171">
        <v>18</v>
      </c>
      <c r="D171">
        <v>607</v>
      </c>
      <c r="E171">
        <v>249</v>
      </c>
      <c r="F171">
        <v>6</v>
      </c>
      <c r="G171">
        <v>0</v>
      </c>
      <c r="H171">
        <v>8</v>
      </c>
      <c r="I171">
        <v>2.06</v>
      </c>
      <c r="J171">
        <v>69.45</v>
      </c>
      <c r="K171">
        <v>2.97</v>
      </c>
      <c r="L171">
        <v>783</v>
      </c>
      <c r="M171">
        <v>91</v>
      </c>
      <c r="N171">
        <v>11.62</v>
      </c>
      <c r="O171" t="s">
        <v>20</v>
      </c>
    </row>
    <row r="172" spans="1:15" x14ac:dyDescent="0.35">
      <c r="A172" t="s">
        <v>192</v>
      </c>
      <c r="B172">
        <v>148</v>
      </c>
      <c r="C172">
        <v>8</v>
      </c>
      <c r="D172">
        <v>128</v>
      </c>
      <c r="E172">
        <v>12</v>
      </c>
      <c r="F172">
        <v>1</v>
      </c>
      <c r="G172">
        <v>0</v>
      </c>
      <c r="H172">
        <v>0</v>
      </c>
      <c r="I172">
        <v>5.41</v>
      </c>
      <c r="J172">
        <v>86.49</v>
      </c>
      <c r="K172">
        <v>6.25</v>
      </c>
      <c r="L172">
        <v>137</v>
      </c>
      <c r="M172">
        <v>11</v>
      </c>
      <c r="N172">
        <v>8.0299999999999994</v>
      </c>
      <c r="O172" t="s">
        <v>24</v>
      </c>
    </row>
    <row r="173" spans="1:15" x14ac:dyDescent="0.35">
      <c r="A173" t="s">
        <v>193</v>
      </c>
      <c r="B173">
        <v>1455</v>
      </c>
      <c r="C173">
        <v>50</v>
      </c>
      <c r="D173">
        <v>1157</v>
      </c>
      <c r="E173">
        <v>248</v>
      </c>
      <c r="F173">
        <v>3</v>
      </c>
      <c r="G173">
        <v>0</v>
      </c>
      <c r="H173">
        <v>15</v>
      </c>
      <c r="I173">
        <v>3.44</v>
      </c>
      <c r="J173">
        <v>79.52</v>
      </c>
      <c r="K173">
        <v>4.32</v>
      </c>
      <c r="L173">
        <v>1381</v>
      </c>
      <c r="M173">
        <v>74</v>
      </c>
      <c r="N173">
        <v>5.36</v>
      </c>
      <c r="O173" t="s">
        <v>16</v>
      </c>
    </row>
    <row r="174" spans="1:15" x14ac:dyDescent="0.35">
      <c r="A174" t="s">
        <v>194</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35">
      <c r="A175" t="s">
        <v>195</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35">
      <c r="A176" t="s">
        <v>196</v>
      </c>
      <c r="B176">
        <v>1128</v>
      </c>
      <c r="C176">
        <v>2</v>
      </c>
      <c r="D176">
        <v>986</v>
      </c>
      <c r="E176">
        <v>140</v>
      </c>
      <c r="F176">
        <v>13</v>
      </c>
      <c r="G176">
        <v>0</v>
      </c>
      <c r="H176">
        <v>4</v>
      </c>
      <c r="I176">
        <v>0.18</v>
      </c>
      <c r="J176">
        <v>87.41</v>
      </c>
      <c r="K176">
        <v>0.2</v>
      </c>
      <c r="L176">
        <v>1069</v>
      </c>
      <c r="M176">
        <v>59</v>
      </c>
      <c r="N176">
        <v>5.52</v>
      </c>
      <c r="O176" t="s">
        <v>20</v>
      </c>
    </row>
    <row r="177" spans="1:15" x14ac:dyDescent="0.35">
      <c r="A177" t="s">
        <v>197</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35">
      <c r="A178" t="s">
        <v>198</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35">
      <c r="A179" t="s">
        <v>199</v>
      </c>
      <c r="B179">
        <v>301708</v>
      </c>
      <c r="C179">
        <v>45844</v>
      </c>
      <c r="D179">
        <v>1437</v>
      </c>
      <c r="E179">
        <v>254427</v>
      </c>
      <c r="F179">
        <v>688</v>
      </c>
      <c r="G179">
        <v>7</v>
      </c>
      <c r="H179">
        <v>3</v>
      </c>
      <c r="I179">
        <v>15.19</v>
      </c>
      <c r="J179">
        <v>0.48</v>
      </c>
      <c r="K179">
        <v>3190.26</v>
      </c>
      <c r="L179">
        <v>296944</v>
      </c>
      <c r="M179">
        <v>4764</v>
      </c>
      <c r="N179">
        <v>1.6</v>
      </c>
      <c r="O179" t="s">
        <v>18</v>
      </c>
    </row>
    <row r="180" spans="1:15" x14ac:dyDescent="0.35">
      <c r="A180" t="s">
        <v>200</v>
      </c>
      <c r="B180">
        <v>1202</v>
      </c>
      <c r="C180">
        <v>35</v>
      </c>
      <c r="D180">
        <v>951</v>
      </c>
      <c r="E180">
        <v>216</v>
      </c>
      <c r="F180">
        <v>10</v>
      </c>
      <c r="G180">
        <v>1</v>
      </c>
      <c r="H180">
        <v>3</v>
      </c>
      <c r="I180">
        <v>2.91</v>
      </c>
      <c r="J180">
        <v>79.12</v>
      </c>
      <c r="K180">
        <v>3.68</v>
      </c>
      <c r="L180">
        <v>1064</v>
      </c>
      <c r="M180">
        <v>138</v>
      </c>
      <c r="N180">
        <v>12.97</v>
      </c>
      <c r="O180" t="s">
        <v>24</v>
      </c>
    </row>
    <row r="181" spans="1:15" x14ac:dyDescent="0.35">
      <c r="A181" t="s">
        <v>201</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35">
      <c r="A182" t="s">
        <v>202</v>
      </c>
      <c r="B182">
        <v>15988</v>
      </c>
      <c r="C182">
        <v>146</v>
      </c>
      <c r="D182">
        <v>9959</v>
      </c>
      <c r="E182">
        <v>5883</v>
      </c>
      <c r="F182">
        <v>525</v>
      </c>
      <c r="G182">
        <v>4</v>
      </c>
      <c r="H182">
        <v>213</v>
      </c>
      <c r="I182">
        <v>0.91</v>
      </c>
      <c r="J182">
        <v>62.29</v>
      </c>
      <c r="K182">
        <v>1.47</v>
      </c>
      <c r="L182">
        <v>12334</v>
      </c>
      <c r="M182">
        <v>3654</v>
      </c>
      <c r="N182">
        <v>29.63</v>
      </c>
      <c r="O182" t="s">
        <v>24</v>
      </c>
    </row>
    <row r="183" spans="1:15" x14ac:dyDescent="0.35">
      <c r="A183" t="s">
        <v>203</v>
      </c>
      <c r="B183">
        <v>431</v>
      </c>
      <c r="C183">
        <v>0</v>
      </c>
      <c r="D183">
        <v>365</v>
      </c>
      <c r="E183">
        <v>66</v>
      </c>
      <c r="F183">
        <v>11</v>
      </c>
      <c r="G183">
        <v>0</v>
      </c>
      <c r="H183">
        <v>0</v>
      </c>
      <c r="I183">
        <v>0</v>
      </c>
      <c r="J183">
        <v>84.69</v>
      </c>
      <c r="K183">
        <v>0</v>
      </c>
      <c r="L183">
        <v>384</v>
      </c>
      <c r="M183">
        <v>47</v>
      </c>
      <c r="N183">
        <v>12.24</v>
      </c>
      <c r="O183" t="s">
        <v>28</v>
      </c>
    </row>
    <row r="184" spans="1:15" x14ac:dyDescent="0.35">
      <c r="A184" t="s">
        <v>204</v>
      </c>
      <c r="B184">
        <v>10621</v>
      </c>
      <c r="C184">
        <v>78</v>
      </c>
      <c r="D184">
        <v>3752</v>
      </c>
      <c r="E184">
        <v>6791</v>
      </c>
      <c r="F184">
        <v>152</v>
      </c>
      <c r="G184">
        <v>2</v>
      </c>
      <c r="H184">
        <v>0</v>
      </c>
      <c r="I184">
        <v>0.73</v>
      </c>
      <c r="J184">
        <v>35.33</v>
      </c>
      <c r="K184">
        <v>2.08</v>
      </c>
      <c r="L184">
        <v>8916</v>
      </c>
      <c r="M184">
        <v>1705</v>
      </c>
      <c r="N184">
        <v>19.12</v>
      </c>
      <c r="O184" t="s">
        <v>16</v>
      </c>
    </row>
    <row r="185" spans="1:15" x14ac:dyDescent="0.35">
      <c r="A185" t="s">
        <v>205</v>
      </c>
      <c r="B185">
        <v>10</v>
      </c>
      <c r="C185">
        <v>1</v>
      </c>
      <c r="D185">
        <v>8</v>
      </c>
      <c r="E185">
        <v>1</v>
      </c>
      <c r="F185">
        <v>0</v>
      </c>
      <c r="G185">
        <v>0</v>
      </c>
      <c r="H185">
        <v>0</v>
      </c>
      <c r="I185">
        <v>10</v>
      </c>
      <c r="J185">
        <v>80</v>
      </c>
      <c r="K185">
        <v>12.5</v>
      </c>
      <c r="L185">
        <v>10</v>
      </c>
      <c r="M185">
        <v>0</v>
      </c>
      <c r="N185">
        <v>0</v>
      </c>
      <c r="O185" t="s">
        <v>20</v>
      </c>
    </row>
    <row r="186" spans="1:15" x14ac:dyDescent="0.35">
      <c r="A186" t="s">
        <v>206</v>
      </c>
      <c r="B186">
        <v>1691</v>
      </c>
      <c r="C186">
        <v>483</v>
      </c>
      <c r="D186">
        <v>833</v>
      </c>
      <c r="E186">
        <v>375</v>
      </c>
      <c r="F186">
        <v>10</v>
      </c>
      <c r="G186">
        <v>4</v>
      </c>
      <c r="H186">
        <v>36</v>
      </c>
      <c r="I186">
        <v>28.56</v>
      </c>
      <c r="J186">
        <v>49.26</v>
      </c>
      <c r="K186">
        <v>57.98</v>
      </c>
      <c r="L186">
        <v>1619</v>
      </c>
      <c r="M186">
        <v>72</v>
      </c>
      <c r="N186">
        <v>4.45</v>
      </c>
      <c r="O186" t="s">
        <v>16</v>
      </c>
    </row>
    <row r="187" spans="1:15" x14ac:dyDescent="0.35">
      <c r="A187" t="s">
        <v>207</v>
      </c>
      <c r="B187">
        <v>4552</v>
      </c>
      <c r="C187">
        <v>140</v>
      </c>
      <c r="D187">
        <v>2815</v>
      </c>
      <c r="E187">
        <v>1597</v>
      </c>
      <c r="F187">
        <v>71</v>
      </c>
      <c r="G187">
        <v>1</v>
      </c>
      <c r="H187">
        <v>465</v>
      </c>
      <c r="I187">
        <v>3.08</v>
      </c>
      <c r="J187">
        <v>61.84</v>
      </c>
      <c r="K187">
        <v>4.97</v>
      </c>
      <c r="L187">
        <v>3326</v>
      </c>
      <c r="M187">
        <v>1226</v>
      </c>
      <c r="N187">
        <v>36.86</v>
      </c>
      <c r="O187" t="s">
        <v>20</v>
      </c>
    </row>
    <row r="188" spans="1:15" x14ac:dyDescent="0.35">
      <c r="A188" t="s">
        <v>208</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17"/>
  <sheetViews>
    <sheetView showGridLines="0" tabSelected="1" zoomScaleNormal="100" workbookViewId="0">
      <selection activeCell="I4" sqref="I4"/>
    </sheetView>
  </sheetViews>
  <sheetFormatPr defaultRowHeight="14.5" x14ac:dyDescent="0.35"/>
  <cols>
    <col min="1" max="1" width="6.36328125" customWidth="1"/>
    <col min="2" max="2" width="13.453125" customWidth="1"/>
    <col min="3" max="3" width="4.453125" customWidth="1"/>
    <col min="4" max="4" width="15.1796875" customWidth="1"/>
    <col min="5" max="5" width="3.36328125" customWidth="1"/>
    <col min="6" max="6" width="18.54296875" customWidth="1"/>
    <col min="8" max="8" width="17.08984375" customWidth="1"/>
    <col min="9" max="9" width="13.6328125" customWidth="1"/>
    <col min="10" max="10" width="7.08984375" customWidth="1"/>
    <col min="11" max="11" width="17.26953125" customWidth="1"/>
    <col min="12" max="12" width="4.36328125" customWidth="1"/>
    <col min="13" max="13" width="12.81640625" customWidth="1"/>
    <col min="14" max="14" width="3.453125" customWidth="1"/>
    <col min="15" max="15" width="16.7265625" customWidth="1"/>
    <col min="16" max="16" width="8.453125" customWidth="1"/>
    <col min="17" max="19" width="8.7265625" hidden="1" customWidth="1"/>
  </cols>
  <sheetData>
    <row r="1" spans="1:19" ht="20" customHeight="1" x14ac:dyDescent="0.35">
      <c r="A1" s="26" t="s">
        <v>222</v>
      </c>
      <c r="B1" s="27"/>
      <c r="C1" s="27"/>
      <c r="D1" s="27"/>
      <c r="E1" s="27"/>
      <c r="F1" s="27"/>
      <c r="G1" s="27"/>
      <c r="H1" s="27"/>
      <c r="I1" s="27"/>
      <c r="J1" s="27"/>
      <c r="K1" s="27"/>
      <c r="L1" s="27"/>
      <c r="M1" s="27"/>
      <c r="N1" s="27"/>
      <c r="O1" s="27"/>
      <c r="P1" s="27"/>
      <c r="Q1" s="27"/>
      <c r="R1" s="27"/>
      <c r="S1" s="27"/>
    </row>
    <row r="2" spans="1:19" ht="20" customHeight="1" x14ac:dyDescent="0.35">
      <c r="A2" s="27"/>
      <c r="B2" s="27"/>
      <c r="C2" s="27"/>
      <c r="D2" s="27"/>
      <c r="E2" s="27"/>
      <c r="F2" s="27"/>
      <c r="G2" s="27"/>
      <c r="H2" s="27"/>
      <c r="I2" s="27"/>
      <c r="J2" s="27"/>
      <c r="K2" s="27"/>
      <c r="L2" s="27"/>
      <c r="M2" s="27"/>
      <c r="N2" s="27"/>
      <c r="O2" s="27"/>
      <c r="P2" s="27"/>
      <c r="Q2" s="27"/>
      <c r="R2" s="27"/>
      <c r="S2" s="27"/>
    </row>
    <row r="3" spans="1:19" ht="20" customHeight="1" thickBot="1" x14ac:dyDescent="0.4">
      <c r="A3" s="27"/>
      <c r="B3" s="27"/>
      <c r="C3" s="27"/>
      <c r="D3" s="27"/>
      <c r="E3" s="27"/>
      <c r="F3" s="27"/>
      <c r="G3" s="27"/>
      <c r="H3" s="27"/>
      <c r="I3" s="27"/>
      <c r="J3" s="27"/>
      <c r="K3" s="27"/>
      <c r="L3" s="27"/>
      <c r="M3" s="27"/>
      <c r="N3" s="27"/>
      <c r="O3" s="27"/>
      <c r="P3" s="27"/>
      <c r="Q3" s="27"/>
      <c r="R3" s="27"/>
      <c r="S3" s="27"/>
    </row>
    <row r="4" spans="1:19" ht="17.5" customHeight="1" thickTop="1" thickBot="1" x14ac:dyDescent="0.4">
      <c r="A4" s="28"/>
      <c r="B4" s="29"/>
      <c r="C4" s="29"/>
      <c r="D4" s="29"/>
      <c r="E4" s="29"/>
      <c r="F4" s="29"/>
      <c r="G4" s="30"/>
      <c r="H4" s="9" t="s">
        <v>211</v>
      </c>
      <c r="I4" s="10" t="s">
        <v>195</v>
      </c>
      <c r="J4" s="28"/>
      <c r="K4" s="29"/>
      <c r="L4" s="29"/>
      <c r="M4" s="29"/>
      <c r="N4" s="29"/>
      <c r="O4" s="29"/>
      <c r="P4" s="29"/>
      <c r="Q4" s="29"/>
      <c r="R4" s="29"/>
      <c r="S4" s="30"/>
    </row>
    <row r="5" spans="1:19" ht="15.5" thickTop="1" thickBot="1" x14ac:dyDescent="0.4">
      <c r="A5" s="11"/>
    </row>
    <row r="6" spans="1:19" ht="16.5" thickTop="1" thickBot="1" x14ac:dyDescent="0.4">
      <c r="A6" s="13"/>
      <c r="B6" s="17" t="s">
        <v>212</v>
      </c>
      <c r="D6" s="17" t="s">
        <v>213</v>
      </c>
      <c r="F6" s="17" t="s">
        <v>214</v>
      </c>
      <c r="G6" t="s">
        <v>218</v>
      </c>
      <c r="H6" s="14"/>
      <c r="J6" s="21"/>
      <c r="K6" s="17" t="s">
        <v>215</v>
      </c>
      <c r="L6" s="18"/>
      <c r="M6" s="23" t="s">
        <v>216</v>
      </c>
      <c r="N6" s="18"/>
      <c r="O6" s="23" t="s">
        <v>217</v>
      </c>
    </row>
    <row r="7" spans="1:19" ht="25" customHeight="1" thickTop="1" thickBot="1" x14ac:dyDescent="0.4">
      <c r="A7" s="13"/>
      <c r="B7" s="24">
        <f>VLOOKUP(I4,Table1[],2,FALSE)</f>
        <v>4290259</v>
      </c>
      <c r="D7" s="24">
        <f>VLOOKUP(I4,Table1[],3,FALSE)</f>
        <v>148011</v>
      </c>
      <c r="F7" s="24">
        <f>VLOOKUP(I4,Table1[],4,FALSE)</f>
        <v>1325804</v>
      </c>
      <c r="G7" s="12"/>
      <c r="H7" s="15"/>
      <c r="I7" s="16"/>
      <c r="J7" s="22"/>
      <c r="K7" s="24">
        <f>VLOOKUP(I4,Table1[],6,FALSE)</f>
        <v>56336</v>
      </c>
      <c r="L7" s="20"/>
      <c r="M7" s="25">
        <f>VLOOKUP(I4,Table1[],9,FALSE)</f>
        <v>3.45</v>
      </c>
      <c r="N7" s="19"/>
      <c r="O7" s="25">
        <f>VLOOKUP(I4,Table1[],10,FALSE)</f>
        <v>30.9</v>
      </c>
    </row>
    <row r="8" spans="1:19" ht="15" thickTop="1" x14ac:dyDescent="0.35">
      <c r="H8" s="16"/>
      <c r="K8" s="16"/>
      <c r="L8" s="16"/>
      <c r="M8" s="16"/>
    </row>
    <row r="17" spans="7:7" x14ac:dyDescent="0.35">
      <c r="G17" s="8"/>
    </row>
  </sheetData>
  <mergeCells count="3">
    <mergeCell ref="A1:S3"/>
    <mergeCell ref="A4:G4"/>
    <mergeCell ref="J4:S4"/>
  </mergeCells>
  <pageMargins left="0.7" right="0.7" top="0.75" bottom="0.75" header="0.3" footer="0.3"/>
  <pageSetup orientation="portrait" r:id="rId1"/>
  <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promptTitle="All Countries" prompt="Select any country">
          <x14:formula1>
            <xm:f>Dataset!$A$2:$A$188</xm:f>
          </x14:formula1>
          <xm:sqref>I4</xm:sqref>
        </x14:dataValidation>
      </x14:dataValidation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 M e a s u r e s \ S u m   o f   A c t i v e < / K e y > < / D i a g r a m O b j e c t K e y > < D i a g r a m O b j e c t K e y > < K e y > M e a s u r e s \ S u m   o f   A c t i v e \ T a g I n f o \ F o r m u l a < / K e y > < / D i a g r a m O b j e c t K e y > < D i a g r a m O b j e c t K e y > < K e y > M e a s u r e s \ S u m   o f   A c t i v e \ T a g I n f o \ V a l u e < / K e y > < / D i a g r a m O b j e c t K e y > < D i a g r a m O b j e c t K e y > < K e y > M e a s u r e s \ S u m   o f   N e w   c a s e s < / K e y > < / D i a g r a m O b j e c t K e y > < D i a g r a m O b j e c t K e y > < K e y > M e a s u r e s \ S u m   o f   N e w   c a s e s \ T a g I n f o \ F o r m u l a < / K e y > < / D i a g r a m O b j e c t K e y > < D i a g r a m O b j e c t K e y > < K e y > M e a s u r e s \ S u m   o f   N e w   c a s e s \ T a g I n f o \ V a l u e < / K e y > < / D i a g r a m O b j e c t K e y > < D i a g r a m O b j e c t K e y > < K e y > M e a s u r e s \ S u m   o f   R e c o v e r e d     1 0 0   C a s e s < / K e y > < / D i a g r a m O b j e c t K e y > < D i a g r a m O b j e c t K e y > < K e y > M e a s u r e s \ S u m   o f   R e c o v e r e d     1 0 0   C a s e s \ T a g I n f o \ F o r m u l a < / K e y > < / D i a g r a m O b j e c t K e y > < D i a g r a m O b j e c t K e y > < K e y > M e a s u r e s \ S u m   o f   R e c o v e r e d     1 0 0   C a s e s \ T a g I n f o \ V a l u e < / K e y > < / D i a g r a m O b j e c t K e y > < D i a g r a m O b j e c t K e y > < K e y > M e a s u r e s \ S u m   o f   R e c o v e r e d < / K e y > < / D i a g r a m O b j e c t K e y > < D i a g r a m O b j e c t K e y > < K e y > M e a s u r e s \ S u m   o f   R e c o v e r e d \ T a g I n f o \ F o r m u l a < / K e y > < / D i a g r a m O b j e c t K e y > < D i a g r a m O b j e c t K e y > < K e y > M e a s u r e s \ S u m   o f   R e c o v e r e d \ T a g I n f o \ V a l u e < / K e y > < / D i a g r a m O b j e c t K e y > < D i a g r a m O b j e c t K e y > < K e y > M e a s u r e s \ S u m   o f   1   w e e k   c h a n g e < / K e y > < / D i a g r a m O b j e c t K e y > < D i a g r a m O b j e c t K e y > < K e y > M e a s u r e s \ S u m   o f   1   w e e k   c h a n g e \ T a g I n f o \ F o r m u l a < / K e y > < / D i a g r a m O b j e c t K e y > < D i a g r a m O b j e c t K e y > < K e y > M e a s u r e s \ S u m   o f   1   w e e k   c h a n g e \ T a g I n f o \ V a l u e < / K e y > < / D i a g r a m O b j e c t K e y > < D i a g r a m O b j e c t K e y > < K e y > M e a s u r e s \ C o u n t   o f   D e a t h s     1 0 0   R e c o v e r e d < / K e y > < / D i a g r a m O b j e c t K e y > < D i a g r a m O b j e c t K e y > < K e y > M e a s u r e s \ C o u n t   o f   D e a t h s     1 0 0   R e c o v e r e d \ T a g I n f o \ F o r m u l a < / K e y > < / D i a g r a m O b j e c t K e y > < D i a g r a m O b j e c t K e y > < K e y > M e a s u r e s \ C o u n t   o f   D e a t h s     1 0 0   R e c o v e r e d \ T a g I n f o \ V a l u e < / K e y > < / D i a g r a m O b j e c t K e y > < D i a g r a m O b j e c t K e y > < K e y > M e a s u r e s \ S u m   o f   N e w   d e a t h s < / K e y > < / D i a g r a m O b j e c t K e y > < D i a g r a m O b j e c t K e y > < K e y > M e a s u r e s \ S u m   o f   N e w   d e a t h s \ T a g I n f o \ F o r m u l a < / K e y > < / D i a g r a m O b j e c t K e y > < D i a g r a m O b j e c t K e y > < K e y > M e a s u r e s \ S u m   o f   N e w   d e a t h s \ T a g I n f o \ V a l u e < / K e y > < / D i a g r a m O b j e c t K e y > < D i a g r a m O b j e c t K e y > < K e y > M e a s u r e s \ S u m   o f   N e w   r e c o v e r e d < / K e y > < / D i a g r a m O b j e c t K e y > < D i a g r a m O b j e c t K e y > < K e y > M e a s u r e s \ S u m   o f   N e w   r e c o v e r e d \ T a g I n f o \ F o r m u l a < / K e y > < / D i a g r a m O b j e c t K e y > < D i a g r a m O b j e c t K e y > < K e y > M e a s u r e s \ S u m   o f   N e w   r e c o v e r e d \ T a g I n f o \ V a l u e < / K e y > < / D i a g r a m O b j e c t K e y > < D i a g r a m O b j e c t K e y > < K e y > M e a s u r e s \ S u m   o f   1   w e e k   %   i n c r e a s e < / K e y > < / D i a g r a m O b j e c t K e y > < D i a g r a m O b j e c t K e y > < K e y > M e a s u r e s \ S u m   o f   1   w e e k   %   i n c r e a s e \ T a g I n f o \ F o r m u l a < / K e y > < / D i a g r a m O b j e c t K e y > < D i a g r a m O b j e c t K e y > < K e y > M e a s u r e s \ S u m   o f   1   w e e k   %   i n c r e a s e \ T a g I n f o \ V a l u e < / K e y > < / D i a g r a m O b j e c t K e y > < D i a g r a m O b j e c t K e y > < K e y > C o l u m n s \ C o u n t r y / R e g i o n < / K e y > < / D i a g r a m O b j e c t K e y > < D i a g r a m O b j e c t K e y > < K e y > C o l u m n s \ C o n f i r m e d < / K e y > < / D i a g r a m O b j e c t K e y > < D i a g r a m O b j e c t K e y > < K e y > C o l u m n s \ D e a t h s < / K e y > < / D i a g r a m O b j e c t K e y > < D i a g r a m O b j e c t K e y > < K e y > C o l u m n s \ R e c o v e r e d < / K e y > < / D i a g r a m O b j e c t K e y > < D i a g r a m O b j e c t K e y > < K e y > C o l u m n s \ A c t i v e < / K e y > < / D i a g r a m O b j e c t K e y > < D i a g r a m O b j e c t K e y > < K e y > C o l u m n s \ N e w   c a s e s < / K e y > < / D i a g r a m O b j e c t K e y > < D i a g r a m O b j e c t K e y > < K e y > C o l u m n s \ N e w   d e a t h s < / K e y > < / D i a g r a m O b j e c t K e y > < D i a g r a m O b j e c t K e y > < K e y > C o l u m n s \ N e w   r e c o v e r e d < / K e y > < / D i a g r a m O b j e c t K e y > < D i a g r a m O b j e c t K e y > < K e y > C o l u m n s \ D e a t h s   /   1 0 0   C a s e s < / K e y > < / D i a g r a m O b j e c t K e y > < D i a g r a m O b j e c t K e y > < K e y > C o l u m n s \ R e c o v e r e d   /   1 0 0   C a s e s < / K e y > < / D i a g r a m O b j e c t K e y > < D i a g r a m O b j e c t K e y > < K e y > C o l u m n s \ D e a t h s   /   1 0 0   R e c o v e r e d < / K e y > < / D i a g r a m O b j e c t K e y > < D i a g r a m O b j e c t K e y > < K e y > C o l u m n s \ C o n f i r m e d   l a s t   w e e k < / K e y > < / D i a g r a m O b j e c t K e y > < D i a g r a m O b j e c t K e y > < K e y > C o l u m n s \ 1   w e e k   c h a n g e < / K e y > < / D i a g r a m O b j e c t K e y > < D i a g r a m O b j e c t K e y > < K e y > C o l u m n s \ 1   w e e k   %   i n c r e a s e < / K e y > < / D i a g r a m O b j e c t K e y > < D i a g r a m O b j e c t K e y > < K e y > C o l u m n s \ W H O   R e g i o n < / 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D i a g r a m O b j e c t K e y > < K e y > L i n k s \ & l t ; C o l u m n s \ S u m   o f   A c t i v e & g t ; - & l t ; M e a s u r e s \ A c t i v e & g t ; < / K e y > < / D i a g r a m O b j e c t K e y > < D i a g r a m O b j e c t K e y > < K e y > L i n k s \ & l t ; C o l u m n s \ S u m   o f   A c t i v e & g t ; - & l t ; M e a s u r e s \ A c t i v e & g t ; \ C O L U M N < / K e y > < / D i a g r a m O b j e c t K e y > < D i a g r a m O b j e c t K e y > < K e y > L i n k s \ & l t ; C o l u m n s \ S u m   o f   A c t i v e & g t ; - & l t ; M e a s u r e s \ A c t i v e & g t ; \ M E A S U R E < / K e y > < / D i a g r a m O b j e c t K e y > < D i a g r a m O b j e c t K e y > < K e y > L i n k s \ & l t ; C o l u m n s \ S u m   o f   N e w   c a s e s & g t ; - & l t ; M e a s u r e s \ N e w   c a s e s & g t ; < / K e y > < / D i a g r a m O b j e c t K e y > < D i a g r a m O b j e c t K e y > < K e y > L i n k s \ & l t ; C o l u m n s \ S u m   o f   N e w   c a s e s & g t ; - & l t ; M e a s u r e s \ N e w   c a s e s & g t ; \ C O L U M N < / K e y > < / D i a g r a m O b j e c t K e y > < D i a g r a m O b j e c t K e y > < K e y > L i n k s \ & l t ; C o l u m n s \ S u m   o f   N e w   c a s e s & g t ; - & l t ; M e a s u r e s \ N e w   c a s e s & g t ; \ M E A S U R E < / K e y > < / D i a g r a m O b j e c t K e y > < D i a g r a m O b j e c t K e y > < K e y > L i n k s \ & l t ; C o l u m n s \ S u m   o f   R e c o v e r e d     1 0 0   C a s e s & g t ; - & l t ; M e a s u r e s \ R e c o v e r e d   /   1 0 0   C a s e s & g t ; < / K e y > < / D i a g r a m O b j e c t K e y > < D i a g r a m O b j e c t K e y > < K e y > L i n k s \ & l t ; C o l u m n s \ S u m   o f   R e c o v e r e d     1 0 0   C a s e s & g t ; - & l t ; M e a s u r e s \ R e c o v e r e d   /   1 0 0   C a s e s & g t ; \ C O L U M N < / K e y > < / D i a g r a m O b j e c t K e y > < D i a g r a m O b j e c t K e y > < K e y > L i n k s \ & l t ; C o l u m n s \ S u m   o f   R e c o v e r e d     1 0 0   C a s e s & g t ; - & l t ; M e a s u r e s \ R e c o v e r e d   /   1 0 0   C a s e s & g t ; \ M E A S U R E < / K e y > < / D i a g r a m O b j e c t K e y > < D i a g r a m O b j e c t K e y > < K e y > L i n k s \ & l t ; C o l u m n s \ S u m   o f   R e c o v e r e d & g t ; - & l t ; M e a s u r e s \ R e c o v e r e d & g t ; < / K e y > < / D i a g r a m O b j e c t K e y > < D i a g r a m O b j e c t K e y > < K e y > L i n k s \ & l t ; C o l u m n s \ S u m   o f   R e c o v e r e d & g t ; - & l t ; M e a s u r e s \ R e c o v e r e d & g t ; \ C O L U M N < / K e y > < / D i a g r a m O b j e c t K e y > < D i a g r a m O b j e c t K e y > < K e y > L i n k s \ & l t ; C o l u m n s \ S u m   o f   R e c o v e r e d & g t ; - & l t ; M e a s u r e s \ R e c o v e r e d & g t ; \ M E A S U R E < / K e y > < / D i a g r a m O b j e c t K e y > < D i a g r a m O b j e c t K e y > < K e y > L i n k s \ & l t ; C o l u m n s \ S u m   o f   1   w e e k   c h a n g e & g t ; - & l t ; M e a s u r e s \ 1   w e e k   c h a n g e & g t ; < / K e y > < / D i a g r a m O b j e c t K e y > < D i a g r a m O b j e c t K e y > < K e y > L i n k s \ & l t ; C o l u m n s \ S u m   o f   1   w e e k   c h a n g e & g t ; - & l t ; M e a s u r e s \ 1   w e e k   c h a n g e & g t ; \ C O L U M N < / K e y > < / D i a g r a m O b j e c t K e y > < D i a g r a m O b j e c t K e y > < K e y > L i n k s \ & l t ; C o l u m n s \ S u m   o f   1   w e e k   c h a n g e & g t ; - & l t ; M e a s u r e s \ 1   w e e k   c h a n g e & g t ; \ M E A S U R E < / K e y > < / D i a g r a m O b j e c t K e y > < D i a g r a m O b j e c t K e y > < K e y > L i n k s \ & l t ; C o l u m n s \ C o u n t   o f   D e a t h s     1 0 0   R e c o v e r e d & g t ; - & l t ; M e a s u r e s \ D e a t h s   /   1 0 0   R e c o v e r e d & g t ; < / K e y > < / D i a g r a m O b j e c t K e y > < D i a g r a m O b j e c t K e y > < K e y > L i n k s \ & l t ; C o l u m n s \ C o u n t   o f   D e a t h s     1 0 0   R e c o v e r e d & g t ; - & l t ; M e a s u r e s \ D e a t h s   /   1 0 0   R e c o v e r e d & g t ; \ C O L U M N < / K e y > < / D i a g r a m O b j e c t K e y > < D i a g r a m O b j e c t K e y > < K e y > L i n k s \ & l t ; C o l u m n s \ C o u n t   o f   D e a t h s     1 0 0   R e c o v e r e d & g t ; - & l t ; M e a s u r e s \ D e a t h s   /   1 0 0   R e c o v e r e d & g t ; \ M E A S U R E < / K e y > < / D i a g r a m O b j e c t K e y > < D i a g r a m O b j e c t K e y > < K e y > L i n k s \ & l t ; C o l u m n s \ S u m   o f   N e w   d e a t h s & g t ; - & l t ; M e a s u r e s \ N e w   d e a t h s & g t ; < / K e y > < / D i a g r a m O b j e c t K e y > < D i a g r a m O b j e c t K e y > < K e y > L i n k s \ & l t ; C o l u m n s \ S u m   o f   N e w   d e a t h s & g t ; - & l t ; M e a s u r e s \ N e w   d e a t h s & g t ; \ C O L U M N < / K e y > < / D i a g r a m O b j e c t K e y > < D i a g r a m O b j e c t K e y > < K e y > L i n k s \ & l t ; C o l u m n s \ S u m   o f   N e w   d e a t h s & g t ; - & l t ; M e a s u r e s \ N e w   d e a t h s & g t ; \ M E A S U R E < / K e y > < / D i a g r a m O b j e c t K e y > < D i a g r a m O b j e c t K e y > < K e y > L i n k s \ & l t ; C o l u m n s \ S u m   o f   N e w   r e c o v e r e d & g t ; - & l t ; M e a s u r e s \ N e w   r e c o v e r e d & g t ; < / K e y > < / D i a g r a m O b j e c t K e y > < D i a g r a m O b j e c t K e y > < K e y > L i n k s \ & l t ; C o l u m n s \ S u m   o f   N e w   r e c o v e r e d & g t ; - & l t ; M e a s u r e s \ N e w   r e c o v e r e d & g t ; \ C O L U M N < / K e y > < / D i a g r a m O b j e c t K e y > < D i a g r a m O b j e c t K e y > < K e y > L i n k s \ & l t ; C o l u m n s \ S u m   o f   N e w   r e c o v e r e d & g t ; - & l t ; M e a s u r e s \ N e w   r e c o v e r e d & g t ; \ M E A S U R E < / K e y > < / D i a g r a m O b j e c t K e y > < D i a g r a m O b j e c t K e y > < K e y > L i n k s \ & l t ; C o l u m n s \ S u m   o f   1   w e e k   %   i n c r e a s e & g t ; - & l t ; M e a s u r e s \ 1   w e e k   %   i n c r e a s e & g t ; < / K e y > < / D i a g r a m O b j e c t K e y > < D i a g r a m O b j e c t K e y > < K e y > L i n k s \ & l t ; C o l u m n s \ S u m   o f   1   w e e k   %   i n c r e a s e & g t ; - & l t ; M e a s u r e s \ 1   w e e k   %   i n c r e a s e & g t ; \ C O L U M N < / K e y > < / D i a g r a m O b j e c t K e y > < D i a g r a m O b j e c t K e y > < K e y > L i n k s \ & l t ; C o l u m n s \ S u m   o f   1   w e e k   %   i n c r e a s e & g t ; - & l t ; M e a s u r e s \ 1   w e e k   %   i n c r e a s e & g t ; \ M E A S U R E 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 2 < / 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 M e a s u r e s \ S u m   o f   A c t i v e < / K e y > < / a : K e y > < a : V a l u e   i : t y p e = " M e a s u r e G r i d N o d e V i e w S t a t e " > < C o l u m n > 4 < / C o l u m n > < L a y e d O u t > t r u e < / L a y e d O u t > < W a s U I I n v i s i b l e > t r u e < / W a s U I I n v i s i b l e > < / a : V a l u e > < / a : K e y V a l u e O f D i a g r a m O b j e c t K e y a n y T y p e z b w N T n L X > < a : K e y V a l u e O f D i a g r a m O b j e c t K e y a n y T y p e z b w N T n L X > < a : K e y > < K e y > M e a s u r e s \ S u m   o f   A c t i v e \ T a g I n f o \ F o r m u l a < / K e y > < / a : K e y > < a : V a l u e   i : t y p e = " M e a s u r e G r i d V i e w S t a t e I D i a g r a m T a g A d d i t i o n a l I n f o " / > < / a : K e y V a l u e O f D i a g r a m O b j e c t K e y a n y T y p e z b w N T n L X > < a : K e y V a l u e O f D i a g r a m O b j e c t K e y a n y T y p e z b w N T n L X > < a : K e y > < K e y > M e a s u r e s \ S u m   o f   A c t i v e \ T a g I n f o \ V a l u e < / K e y > < / a : K e y > < a : V a l u e   i : t y p e = " M e a s u r e G r i d V i e w S t a t e I D i a g r a m T a g A d d i t i o n a l I n f o " / > < / a : K e y V a l u e O f D i a g r a m O b j e c t K e y a n y T y p e z b w N T n L X > < a : K e y V a l u e O f D i a g r a m O b j e c t K e y a n y T y p e z b w N T n L X > < a : K e y > < K e y > M e a s u r e s \ S u m   o f   N e w   c a s e s < / K e y > < / a : K e y > < a : V a l u e   i : t y p e = " M e a s u r e G r i d N o d e V i e w S t a t e " > < C o l u m n > 5 < / C o l u m n > < L a y e d O u t > t r u e < / L a y e d O u t > < W a s U I I n v i s i b l e > t r u e < / W a s U I I n v i s i b l e > < / a : V a l u e > < / a : K e y V a l u e O f D i a g r a m O b j e c t K e y a n y T y p e z b w N T n L X > < a : K e y V a l u e O f D i a g r a m O b j e c t K e y a n y T y p e z b w N T n L X > < a : K e y > < K e y > M e a s u r e s \ S u m   o f   N e w   c a s e s \ T a g I n f o \ F o r m u l a < / K e y > < / a : K e y > < a : V a l u e   i : t y p e = " M e a s u r e G r i d V i e w S t a t e I D i a g r a m T a g A d d i t i o n a l I n f o " / > < / a : K e y V a l u e O f D i a g r a m O b j e c t K e y a n y T y p e z b w N T n L X > < a : K e y V a l u e O f D i a g r a m O b j e c t K e y a n y T y p e z b w N T n L X > < a : K e y > < K e y > M e a s u r e s \ S u m   o f   N e w   c a s e s \ T a g I n f o \ V a l u e < / K e y > < / a : K e y > < a : V a l u e   i : t y p e = " M e a s u r e G r i d V i e w S t a t e I D i a g r a m T a g A d d i t i o n a l I n f o " / > < / a : K e y V a l u e O f D i a g r a m O b j e c t K e y a n y T y p e z b w N T n L X > < a : K e y V a l u e O f D i a g r a m O b j e c t K e y a n y T y p e z b w N T n L X > < a : K e y > < K e y > M e a s u r e s \ S u m   o f   R e c o v e r e d     1 0 0   C a s e s < / K e y > < / a : K e y > < a : V a l u e   i : t y p e = " M e a s u r e G r i d N o d e V i e w S t a t e " > < C o l u m n > 9 < / C o l u m n > < L a y e d O u t > t r u e < / L a y e d O u t > < W a s U I I n v i s i b l e > t r u e < / W a s U I I n v i s i b l e > < / a : V a l u e > < / a : K e y V a l u e O f D i a g r a m O b j e c t K e y a n y T y p e z b w N T n L X > < a : K e y V a l u e O f D i a g r a m O b j e c t K e y a n y T y p e z b w N T n L X > < a : K e y > < K e y > M e a s u r e s \ S u m   o f   R e c o v e r e d     1 0 0   C a s e s \ T a g I n f o \ F o r m u l a < / K e y > < / a : K e y > < a : V a l u e   i : t y p e = " M e a s u r e G r i d V i e w S t a t e I D i a g r a m T a g A d d i t i o n a l I n f o " / > < / a : K e y V a l u e O f D i a g r a m O b j e c t K e y a n y T y p e z b w N T n L X > < a : K e y V a l u e O f D i a g r a m O b j e c t K e y a n y T y p e z b w N T n L X > < a : K e y > < K e y > M e a s u r e s \ S u m   o f   R e c o v e r e d     1 0 0   C a s e s \ T a g I n f o \ V a l u e < / K e y > < / a : K e y > < a : V a l u e   i : t y p e = " M e a s u r e G r i d V i e w S t a t e I D i a g r a m T a g A d d i t i o n a l I n f o " / > < / a : K e y V a l u e O f D i a g r a m O b j e c t K e y a n y T y p e z b w N T n L X > < a : K e y V a l u e O f D i a g r a m O b j e c t K e y a n y T y p e z b w N T n L X > < a : K e y > < K e y > M e a s u r e s \ S u m   o f   R e c o v e r e d < / K e y > < / a : K e y > < a : V a l u e   i : t y p e = " M e a s u r e G r i d N o d e V i e w S t a t e " > < C o l u m n > 3 < / C o l u m n > < L a y e d O u t > t r u e < / L a y e d O u t > < W a s U I I n v i s i b l e > t r u e < / W a s U I I n v i s i b l e > < / a : V a l u e > < / a : K e y V a l u e O f D i a g r a m O b j e c t K e y a n y T y p e z b w N T n L X > < a : K e y V a l u e O f D i a g r a m O b j e c t K e y a n y T y p e z b w N T n L X > < a : K e y > < K e y > M e a s u r e s \ S u m   o f   R e c o v e r e d \ T a g I n f o \ F o r m u l a < / K e y > < / a : K e y > < a : V a l u e   i : t y p e = " M e a s u r e G r i d V i e w S t a t e I D i a g r a m T a g A d d i t i o n a l I n f o " / > < / a : K e y V a l u e O f D i a g r a m O b j e c t K e y a n y T y p e z b w N T n L X > < a : K e y V a l u e O f D i a g r a m O b j e c t K e y a n y T y p e z b w N T n L X > < a : K e y > < K e y > M e a s u r e s \ S u m   o f   R e c o v e r e d \ T a g I n f o \ V a l u e < / K e y > < / a : K e y > < a : V a l u e   i : t y p e = " M e a s u r e G r i d V i e w S t a t e I D i a g r a m T a g A d d i t i o n a l I n f o " / > < / a : K e y V a l u e O f D i a g r a m O b j e c t K e y a n y T y p e z b w N T n L X > < a : K e y V a l u e O f D i a g r a m O b j e c t K e y a n y T y p e z b w N T n L X > < a : K e y > < K e y > M e a s u r e s \ S u m   o f   1   w e e k   c h a n g e < / K e y > < / a : K e y > < a : V a l u e   i : t y p e = " M e a s u r e G r i d N o d e V i e w S t a t e " > < C o l u m n > 1 2 < / C o l u m n > < L a y e d O u t > t r u e < / L a y e d O u t > < W a s U I I n v i s i b l e > t r u e < / W a s U I I n v i s i b l e > < / a : V a l u e > < / a : K e y V a l u e O f D i a g r a m O b j e c t K e y a n y T y p e z b w N T n L X > < a : K e y V a l u e O f D i a g r a m O b j e c t K e y a n y T y p e z b w N T n L X > < a : K e y > < K e y > M e a s u r e s \ S u m   o f   1   w e e k   c h a n g e \ T a g I n f o \ F o r m u l a < / K e y > < / a : K e y > < a : V a l u e   i : t y p e = " M e a s u r e G r i d V i e w S t a t e I D i a g r a m T a g A d d i t i o n a l I n f o " / > < / a : K e y V a l u e O f D i a g r a m O b j e c t K e y a n y T y p e z b w N T n L X > < a : K e y V a l u e O f D i a g r a m O b j e c t K e y a n y T y p e z b w N T n L X > < a : K e y > < K e y > M e a s u r e s \ S u m   o f   1   w e e k   c h a n g e \ T a g I n f o \ V a l u e < / K e y > < / a : K e y > < a : V a l u e   i : t y p e = " M e a s u r e G r i d V i e w S t a t e I D i a g r a m T a g A d d i t i o n a l I n f o " / > < / a : K e y V a l u e O f D i a g r a m O b j e c t K e y a n y T y p e z b w N T n L X > < a : K e y V a l u e O f D i a g r a m O b j e c t K e y a n y T y p e z b w N T n L X > < a : K e y > < K e y > M e a s u r e s \ C o u n t   o f   D e a t h s     1 0 0   R e c o v e r e d < / K e y > < / a : K e y > < a : V a l u e   i : t y p e = " M e a s u r e G r i d N o d e V i e w S t a t e " > < C o l u m n > 1 0 < / C o l u m n > < L a y e d O u t > t r u e < / L a y e d O u t > < W a s U I I n v i s i b l e > t r u e < / W a s U I I n v i s i b l e > < / a : V a l u e > < / a : K e y V a l u e O f D i a g r a m O b j e c t K e y a n y T y p e z b w N T n L X > < a : K e y V a l u e O f D i a g r a m O b j e c t K e y a n y T y p e z b w N T n L X > < a : K e y > < K e y > M e a s u r e s \ C o u n t   o f   D e a t h s     1 0 0   R e c o v e r e d \ T a g I n f o \ F o r m u l a < / K e y > < / a : K e y > < a : V a l u e   i : t y p e = " M e a s u r e G r i d V i e w S t a t e I D i a g r a m T a g A d d i t i o n a l I n f o " / > < / a : K e y V a l u e O f D i a g r a m O b j e c t K e y a n y T y p e z b w N T n L X > < a : K e y V a l u e O f D i a g r a m O b j e c t K e y a n y T y p e z b w N T n L X > < a : K e y > < K e y > M e a s u r e s \ C o u n t   o f   D e a t h s     1 0 0   R e c o v e r e d \ T a g I n f o \ V a l u e < / K e y > < / a : K e y > < a : V a l u e   i : t y p e = " M e a s u r e G r i d V i e w S t a t e I D i a g r a m T a g A d d i t i o n a l I n f o " / > < / a : K e y V a l u e O f D i a g r a m O b j e c t K e y a n y T y p e z b w N T n L X > < a : K e y V a l u e O f D i a g r a m O b j e c t K e y a n y T y p e z b w N T n L X > < a : K e y > < K e y > M e a s u r e s \ S u m   o f   N e w   d e a t h s < / K e y > < / a : K e y > < a : V a l u e   i : t y p e = " M e a s u r e G r i d N o d e V i e w S t a t e " > < C o l u m n > 6 < / C o l u m n > < L a y e d O u t > t r u e < / L a y e d O u t > < W a s U I I n v i s i b l e > t r u e < / W a s U I I n v i s i b l e > < / a : V a l u e > < / a : K e y V a l u e O f D i a g r a m O b j e c t K e y a n y T y p e z b w N T n L X > < a : K e y V a l u e O f D i a g r a m O b j e c t K e y a n y T y p e z b w N T n L X > < a : K e y > < K e y > M e a s u r e s \ S u m   o f   N e w   d e a t h s \ T a g I n f o \ F o r m u l a < / K e y > < / a : K e y > < a : V a l u e   i : t y p e = " M e a s u r e G r i d V i e w S t a t e I D i a g r a m T a g A d d i t i o n a l I n f o " / > < / a : K e y V a l u e O f D i a g r a m O b j e c t K e y a n y T y p e z b w N T n L X > < a : K e y V a l u e O f D i a g r a m O b j e c t K e y a n y T y p e z b w N T n L X > < a : K e y > < K e y > M e a s u r e s \ S u m   o f   N e w   d e a t h s \ T a g I n f o \ V a l u e < / K e y > < / a : K e y > < a : V a l u e   i : t y p e = " M e a s u r e G r i d V i e w S t a t e I D i a g r a m T a g A d d i t i o n a l I n f o " / > < / a : K e y V a l u e O f D i a g r a m O b j e c t K e y a n y T y p e z b w N T n L X > < a : K e y V a l u e O f D i a g r a m O b j e c t K e y a n y T y p e z b w N T n L X > < a : K e y > < K e y > M e a s u r e s \ S u m   o f   N e w   r e c o v e r e d < / K e y > < / a : K e y > < a : V a l u e   i : t y p e = " M e a s u r e G r i d N o d e V i e w S t a t e " > < C o l u m n > 7 < / C o l u m n > < L a y e d O u t > t r u e < / L a y e d O u t > < W a s U I I n v i s i b l e > t r u e < / W a s U I I n v i s i b l e > < / a : V a l u e > < / a : K e y V a l u e O f D i a g r a m O b j e c t K e y a n y T y p e z b w N T n L X > < a : K e y V a l u e O f D i a g r a m O b j e c t K e y a n y T y p e z b w N T n L X > < a : K e y > < K e y > M e a s u r e s \ S u m   o f   N e w   r e c o v e r e d \ T a g I n f o \ F o r m u l a < / K e y > < / a : K e y > < a : V a l u e   i : t y p e = " M e a s u r e G r i d V i e w S t a t e I D i a g r a m T a g A d d i t i o n a l I n f o " / > < / a : K e y V a l u e O f D i a g r a m O b j e c t K e y a n y T y p e z b w N T n L X > < a : K e y V a l u e O f D i a g r a m O b j e c t K e y a n y T y p e z b w N T n L X > < a : K e y > < K e y > M e a s u r e s \ S u m   o f   N e w   r e c o v e r e d \ T a g I n f o \ V a l u e < / K e y > < / a : K e y > < a : V a l u e   i : t y p e = " M e a s u r e G r i d V i e w S t a t e I D i a g r a m T a g A d d i t i o n a l I n f o " / > < / a : K e y V a l u e O f D i a g r a m O b j e c t K e y a n y T y p e z b w N T n L X > < a : K e y V a l u e O f D i a g r a m O b j e c t K e y a n y T y p e z b w N T n L X > < a : K e y > < K e y > M e a s u r e s \ S u m   o f   1   w e e k   %   i n c r e a s e < / K e y > < / a : K e y > < a : V a l u e   i : t y p e = " M e a s u r e G r i d N o d e V i e w S t a t e " > < C o l u m n > 1 3 < / C o l u m n > < L a y e d O u t > t r u e < / L a y e d O u t > < W a s U I I n v i s i b l e > t r u e < / W a s U I I n v i s i b l e > < / a : V a l u e > < / a : K e y V a l u e O f D i a g r a m O b j e c t K e y a n y T y p e z b w N T n L X > < a : K e y V a l u e O f D i a g r a m O b j e c t K e y a n y T y p e z b w N T n L X > < a : K e y > < K e y > M e a s u r e s \ S u m   o f   1   w e e k   %   i n c r e a s e \ T a g I n f o \ F o r m u l a < / K e y > < / a : K e y > < a : V a l u e   i : t y p e = " M e a s u r e G r i d V i e w S t a t e I D i a g r a m T a g A d d i t i o n a l I n f o " / > < / a : K e y V a l u e O f D i a g r a m O b j e c t K e y a n y T y p e z b w N T n L X > < a : K e y V a l u e O f D i a g r a m O b j e c t K e y a n y T y p e z b w N T n L X > < a : K e y > < K e y > M e a s u r e s \ S u m   o f   1   w e e k   %   i n c r e a s e \ T a g I n f o \ V a l u e < / K e y > < / a : K e y > < a : V a l u e   i : t y p e = " M e a s u r e G r i d V i e w S t a t e I D i a g r a m T a g A d d i t i o n a l I n f o " / > < / a : K e y V a l u e O f D i a g r a m O b j e c t K e y a n y T y p e z b w N T n L X > < a : K e y V a l u e O f D i a g r a m O b j e c t K e y a n y T y p e z b w N T n L X > < a : K e y > < K e y > C o l u m n s \ C o u n t r y / R e g i o n < / K e y > < / a : K e y > < a : V a l u e   i : t y p e = " M e a s u r e G r i d N o d e V i e w S t a t e " > < L a y e d O u t > t r u e < / L a y e d O u t > < / a : V a l u e > < / a : K e y V a l u e O f D i a g r a m O b j e c t K e y a n y T y p e z b w N T n L X > < a : K e y V a l u e O f D i a g r a m O b j e c t K e y a n y T y p e z b w N T n L X > < a : K e y > < K e y > C o l u m n s \ C o n f i r m e d < / K e y > < / a : K e y > < a : V a l u e   i : t y p e = " M e a s u r e G r i d N o d e V i e w S t a t e " > < C o l u m n > 1 < / C o l u m n > < L a y e d O u t > t r u e < / L a y e d O u t > < / a : V a l u e > < / a : K e y V a l u e O f D i a g r a m O b j e c t K e y a n y T y p e z b w N T n L X > < a : K e y V a l u e O f D i a g r a m O b j e c t K e y a n y T y p e z b w N T n L X > < a : K e y > < K e y > C o l u m n s \ D e a t h s < / K e y > < / a : K e y > < a : V a l u e   i : t y p e = " M e a s u r e G r i d N o d e V i e w S t a t e " > < C o l u m n > 2 < / C o l u m n > < L a y e d O u t > t r u e < / L a y e d O u t > < / a : V a l u e > < / a : K e y V a l u e O f D i a g r a m O b j e c t K e y a n y T y p e z b w N T n L X > < a : K e y V a l u e O f D i a g r a m O b j e c t K e y a n y T y p e z b w N T n L X > < a : K e y > < K e y > C o l u m n s \ R e c o v e r e d < / K e y > < / a : K e y > < a : V a l u e   i : t y p e = " M e a s u r e G r i d N o d e V i e w S t a t e " > < C o l u m n > 3 < / C o l u m n > < L a y e d O u t > t r u e < / L a y e d O u t > < / a : V a l u e > < / a : K e y V a l u e O f D i a g r a m O b j e c t K e y a n y T y p e z b w N T n L X > < a : K e y V a l u e O f D i a g r a m O b j e c t K e y a n y T y p e z b w N T n L X > < a : K e y > < K e y > C o l u m n s \ A c t i v e < / K e y > < / a : K e y > < a : V a l u e   i : t y p e = " M e a s u r e G r i d N o d e V i e w S t a t e " > < C o l u m n > 4 < / C o l u m n > < L a y e d O u t > t r u e < / L a y e d O u t > < / a : V a l u e > < / a : K e y V a l u e O f D i a g r a m O b j e c t K e y a n y T y p e z b w N T n L X > < a : K e y V a l u e O f D i a g r a m O b j e c t K e y a n y T y p e z b w N T n L X > < a : K e y > < K e y > C o l u m n s \ N e w   c a s e s < / K e y > < / a : K e y > < a : V a l u e   i : t y p e = " M e a s u r e G r i d N o d e V i e w S t a t e " > < C o l u m n > 5 < / C o l u m n > < L a y e d O u t > t r u e < / L a y e d O u t > < / a : V a l u e > < / a : K e y V a l u e O f D i a g r a m O b j e c t K e y a n y T y p e z b w N T n L X > < a : K e y V a l u e O f D i a g r a m O b j e c t K e y a n y T y p e z b w N T n L X > < a : K e y > < K e y > C o l u m n s \ N e w   d e a t h s < / K e y > < / a : K e y > < a : V a l u e   i : t y p e = " M e a s u r e G r i d N o d e V i e w S t a t e " > < C o l u m n > 6 < / C o l u m n > < L a y e d O u t > t r u e < / L a y e d O u t > < / a : V a l u e > < / a : K e y V a l u e O f D i a g r a m O b j e c t K e y a n y T y p e z b w N T n L X > < a : K e y V a l u e O f D i a g r a m O b j e c t K e y a n y T y p e z b w N T n L X > < a : K e y > < K e y > C o l u m n s \ N e w   r e c o v e r e d < / K e y > < / a : K e y > < a : V a l u e   i : t y p e = " M e a s u r e G r i d N o d e V i e w S t a t e " > < C o l u m n > 7 < / C o l u m n > < L a y e d O u t > t r u e < / L a y e d O u t > < / a : V a l u e > < / a : K e y V a l u e O f D i a g r a m O b j e c t K e y a n y T y p e z b w N T n L X > < a : K e y V a l u e O f D i a g r a m O b j e c t K e y a n y T y p e z b w N T n L X > < a : K e y > < K e y > C o l u m n s \ D e a t h s   /   1 0 0   C a s e s < / K e y > < / a : K e y > < a : V a l u e   i : t y p e = " M e a s u r e G r i d N o d e V i e w S t a t e " > < C o l u m n > 8 < / C o l u m n > < L a y e d O u t > t r u e < / L a y e d O u t > < / a : V a l u e > < / a : K e y V a l u e O f D i a g r a m O b j e c t K e y a n y T y p e z b w N T n L X > < a : K e y V a l u e O f D i a g r a m O b j e c t K e y a n y T y p e z b w N T n L X > < a : K e y > < K e y > C o l u m n s \ R e c o v e r e d   /   1 0 0   C a s e s < / K e y > < / a : K e y > < a : V a l u e   i : t y p e = " M e a s u r e G r i d N o d e V i e w S t a t e " > < C o l u m n > 9 < / C o l u m n > < L a y e d O u t > t r u e < / L a y e d O u t > < / a : V a l u e > < / a : K e y V a l u e O f D i a g r a m O b j e c t K e y a n y T y p e z b w N T n L X > < a : K e y V a l u e O f D i a g r a m O b j e c t K e y a n y T y p e z b w N T n L X > < a : K e y > < K e y > C o l u m n s \ D e a t h s   /   1 0 0   R e c o v e r e d < / K e y > < / a : K e y > < a : V a l u e   i : t y p e = " M e a s u r e G r i d N o d e V i e w S t a t e " > < C o l u m n > 1 0 < / C o l u m n > < L a y e d O u t > t r u e < / L a y e d O u t > < / a : V a l u e > < / a : K e y V a l u e O f D i a g r a m O b j e c t K e y a n y T y p e z b w N T n L X > < a : K e y V a l u e O f D i a g r a m O b j e c t K e y a n y T y p e z b w N T n L X > < a : K e y > < K e y > C o l u m n s \ C o n f i r m e d   l a s t   w e e k < / K e y > < / a : K e y > < a : V a l u e   i : t y p e = " M e a s u r e G r i d N o d e V i e w S t a t e " > < C o l u m n > 1 1 < / C o l u m n > < L a y e d O u t > t r u e < / L a y e d O u t > < / a : V a l u e > < / a : K e y V a l u e O f D i a g r a m O b j e c t K e y a n y T y p e z b w N T n L X > < a : K e y V a l u e O f D i a g r a m O b j e c t K e y a n y T y p e z b w N T n L X > < a : K e y > < K e y > C o l u m n s \ 1   w e e k   c h a n g e < / K e y > < / a : K e y > < a : V a l u e   i : t y p e = " M e a s u r e G r i d N o d e V i e w S t a t e " > < C o l u m n > 1 2 < / C o l u m n > < L a y e d O u t > t r u e < / L a y e d O u t > < / a : V a l u e > < / a : K e y V a l u e O f D i a g r a m O b j e c t K e y a n y T y p e z b w N T n L X > < a : K e y V a l u e O f D i a g r a m O b j e c t K e y a n y T y p e z b w N T n L X > < a : K e y > < K e y > C o l u m n s \ 1   w e e k   %   i n c r e a s e < / K e y > < / a : K e y > < a : V a l u e   i : t y p e = " M e a s u r e G r i d N o d e V i e w S t a t e " > < C o l u m n > 1 3 < / C o l u m n > < L a y e d O u t > t r u e < / L a y e d O u t > < / a : V a l u e > < / a : K e y V a l u e O f D i a g r a m O b j e c t K e y a n y T y p e z b w N T n L X > < a : K e y V a l u e O f D i a g r a m O b j e c t K e y a n y T y p e z b w N T n L X > < a : K e y > < K e y > C o l u m n s \ W H O   R e g i o n < / K e y > < / a : K e y > < a : V a l u e   i : t y p e = " M e a s u r e G r i d N o d e V i e w S t a t e " > < C o l u m n > 1 4 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a : K e y V a l u e O f D i a g r a m O b j e c t K e y a n y T y p e z b w N T n L X > < a : K e y > < K e y > L i n k s \ & l t ; C o l u m n s \ S u m   o f   A c t i v e & g t ; - & l t ; M e a s u r e s \ A c t i v e & g t ; < / K e y > < / a : K e y > < a : V a l u e   i : t y p e = " M e a s u r e G r i d V i e w S t a t e I D i a g r a m L i n k " / > < / a : K e y V a l u e O f D i a g r a m O b j e c t K e y a n y T y p e z b w N T n L X > < a : K e y V a l u e O f D i a g r a m O b j e c t K e y a n y T y p e z b w N T n L X > < a : K e y > < K e y > L i n k s \ & l t ; C o l u m n s \ S u m   o f   A c t i v e & g t ; - & l t ; M e a s u r e s \ A c t i v e & g t ; \ C O L U M N < / K e y > < / a : K e y > < a : V a l u e   i : t y p e = " M e a s u r e G r i d V i e w S t a t e I D i a g r a m L i n k E n d p o i n t " / > < / a : K e y V a l u e O f D i a g r a m O b j e c t K e y a n y T y p e z b w N T n L X > < a : K e y V a l u e O f D i a g r a m O b j e c t K e y a n y T y p e z b w N T n L X > < a : K e y > < K e y > L i n k s \ & l t ; C o l u m n s \ S u m   o f   A c t i v e & g t ; - & l t ; M e a s u r e s \ A c t i v e & g t ; \ M E A S U R E < / K e y > < / a : K e y > < a : V a l u e   i : t y p e = " M e a s u r e G r i d V i e w S t a t e I D i a g r a m L i n k E n d p o i n t " / > < / a : K e y V a l u e O f D i a g r a m O b j e c t K e y a n y T y p e z b w N T n L X > < a : K e y V a l u e O f D i a g r a m O b j e c t K e y a n y T y p e z b w N T n L X > < a : K e y > < K e y > L i n k s \ & l t ; C o l u m n s \ S u m   o f   N e w   c a s e s & g t ; - & l t ; M e a s u r e s \ N e w   c a s e s & g t ; < / K e y > < / a : K e y > < a : V a l u e   i : t y p e = " M e a s u r e G r i d V i e w S t a t e I D i a g r a m L i n k " / > < / a : K e y V a l u e O f D i a g r a m O b j e c t K e y a n y T y p e z b w N T n L X > < a : K e y V a l u e O f D i a g r a m O b j e c t K e y a n y T y p e z b w N T n L X > < a : K e y > < K e y > L i n k s \ & l t ; C o l u m n s \ S u m   o f   N e w   c a s e s & g t ; - & l t ; M e a s u r e s \ N e w   c a s e s & g t ; \ C O L U M N < / K e y > < / a : K e y > < a : V a l u e   i : t y p e = " M e a s u r e G r i d V i e w S t a t e I D i a g r a m L i n k E n d p o i n t " / > < / a : K e y V a l u e O f D i a g r a m O b j e c t K e y a n y T y p e z b w N T n L X > < a : K e y V a l u e O f D i a g r a m O b j e c t K e y a n y T y p e z b w N T n L X > < a : K e y > < K e y > L i n k s \ & l t ; C o l u m n s \ S u m   o f   N e w   c a s e s & g t ; - & l t ; M e a s u r e s \ N e w   c a s e s & g t ; \ M E A S U R E < / K e y > < / a : K e y > < a : V a l u e   i : t y p e = " M e a s u r e G r i d V i e w S t a t e I D i a g r a m L i n k E n d p o i n t " / > < / a : K e y V a l u e O f D i a g r a m O b j e c t K e y a n y T y p e z b w N T n L X > < a : K e y V a l u e O f D i a g r a m O b j e c t K e y a n y T y p e z b w N T n L X > < a : K e y > < K e y > L i n k s \ & l t ; C o l u m n s \ S u m   o f   R e c o v e r e d     1 0 0   C a s e s & g t ; - & l t ; M e a s u r e s \ R e c o v e r e d   /   1 0 0   C a s e s & g t ; < / K e y > < / a : K e y > < a : V a l u e   i : t y p e = " M e a s u r e G r i d V i e w S t a t e I D i a g r a m L i n k " / > < / a : K e y V a l u e O f D i a g r a m O b j e c t K e y a n y T y p e z b w N T n L X > < a : K e y V a l u e O f D i a g r a m O b j e c t K e y a n y T y p e z b w N T n L X > < a : K e y > < K e y > L i n k s \ & l t ; C o l u m n s \ S u m   o f   R e c o v e r e d     1 0 0   C a s e s & g t ; - & l t ; M e a s u r e s \ R e c o v e r e d   /   1 0 0   C a s e s & g t ; \ C O L U M N < / K e y > < / a : K e y > < a : V a l u e   i : t y p e = " M e a s u r e G r i d V i e w S t a t e I D i a g r a m L i n k E n d p o i n t " / > < / a : K e y V a l u e O f D i a g r a m O b j e c t K e y a n y T y p e z b w N T n L X > < a : K e y V a l u e O f D i a g r a m O b j e c t K e y a n y T y p e z b w N T n L X > < a : K e y > < K e y > L i n k s \ & l t ; C o l u m n s \ S u m   o f   R e c o v e r e d     1 0 0   C a s e s & g t ; - & l t ; M e a s u r e s \ R e c o v e r e d   /   1 0 0   C a s e s & g t ; \ M E A S U R E < / K e y > < / a : K e y > < a : V a l u e   i : t y p e = " M e a s u r e G r i d V i e w S t a t e I D i a g r a m L i n k E n d p o i n t " / > < / a : K e y V a l u e O f D i a g r a m O b j e c t K e y a n y T y p e z b w N T n L X > < a : K e y V a l u e O f D i a g r a m O b j e c t K e y a n y T y p e z b w N T n L X > < a : K e y > < K e y > L i n k s \ & l t ; C o l u m n s \ S u m   o f   R e c o v e r e d & g t ; - & l t ; M e a s u r e s \ R e c o v e r e d & g t ; < / K e y > < / a : K e y > < a : V a l u e   i : t y p e = " M e a s u r e G r i d V i e w S t a t e I D i a g r a m L i n k " / > < / a : K e y V a l u e O f D i a g r a m O b j e c t K e y a n y T y p e z b w N T n L X > < a : K e y V a l u e O f D i a g r a m O b j e c t K e y a n y T y p e z b w N T n L X > < a : K e y > < K e y > L i n k s \ & l t ; C o l u m n s \ S u m   o f   R e c o v e r e d & g t ; - & l t ; M e a s u r e s \ R e c o v e r e d & g t ; \ C O L U M N < / K e y > < / a : K e y > < a : V a l u e   i : t y p e = " M e a s u r e G r i d V i e w S t a t e I D i a g r a m L i n k E n d p o i n t " / > < / a : K e y V a l u e O f D i a g r a m O b j e c t K e y a n y T y p e z b w N T n L X > < a : K e y V a l u e O f D i a g r a m O b j e c t K e y a n y T y p e z b w N T n L X > < a : K e y > < K e y > L i n k s \ & l t ; C o l u m n s \ S u m   o f   R e c o v e r e d & g t ; - & l t ; M e a s u r e s \ R e c o v e r e d & g t ; \ M E A S U R E < / K e y > < / a : K e y > < a : V a l u e   i : t y p e = " M e a s u r e G r i d V i e w S t a t e I D i a g r a m L i n k E n d p o i n t " / > < / a : K e y V a l u e O f D i a g r a m O b j e c t K e y a n y T y p e z b w N T n L X > < a : K e y V a l u e O f D i a g r a m O b j e c t K e y a n y T y p e z b w N T n L X > < a : K e y > < K e y > L i n k s \ & l t ; C o l u m n s \ S u m   o f   1   w e e k   c h a n g e & g t ; - & l t ; M e a s u r e s \ 1   w e e k   c h a n g e & g t ; < / K e y > < / a : K e y > < a : V a l u e   i : t y p e = " M e a s u r e G r i d V i e w S t a t e I D i a g r a m L i n k " / > < / a : K e y V a l u e O f D i a g r a m O b j e c t K e y a n y T y p e z b w N T n L X > < a : K e y V a l u e O f D i a g r a m O b j e c t K e y a n y T y p e z b w N T n L X > < a : K e y > < K e y > L i n k s \ & l t ; C o l u m n s \ S u m   o f   1   w e e k   c h a n g e & g t ; - & l t ; M e a s u r e s \ 1   w e e k   c h a n g e & g t ; \ C O L U M N < / K e y > < / a : K e y > < a : V a l u e   i : t y p e = " M e a s u r e G r i d V i e w S t a t e I D i a g r a m L i n k E n d p o i n t " / > < / a : K e y V a l u e O f D i a g r a m O b j e c t K e y a n y T y p e z b w N T n L X > < a : K e y V a l u e O f D i a g r a m O b j e c t K e y a n y T y p e z b w N T n L X > < a : K e y > < K e y > L i n k s \ & l t ; C o l u m n s \ S u m   o f   1   w e e k   c h a n g e & g t ; - & l t ; M e a s u r e s \ 1   w e e k   c h a n g e & g t ; \ M E A S U R E < / K e y > < / a : K e y > < a : V a l u e   i : t y p e = " M e a s u r e G r i d V i e w S t a t e I D i a g r a m L i n k E n d p o i n t " / > < / a : K e y V a l u e O f D i a g r a m O b j e c t K e y a n y T y p e z b w N T n L X > < a : K e y V a l u e O f D i a g r a m O b j e c t K e y a n y T y p e z b w N T n L X > < a : K e y > < K e y > L i n k s \ & l t ; C o l u m n s \ C o u n t   o f   D e a t h s     1 0 0   R e c o v e r e d & g t ; - & l t ; M e a s u r e s \ D e a t h s   /   1 0 0   R e c o v e r e d & g t ; < / K e y > < / a : K e y > < a : V a l u e   i : t y p e = " M e a s u r e G r i d V i e w S t a t e I D i a g r a m L i n k " / > < / a : K e y V a l u e O f D i a g r a m O b j e c t K e y a n y T y p e z b w N T n L X > < a : K e y V a l u e O f D i a g r a m O b j e c t K e y a n y T y p e z b w N T n L X > < a : K e y > < K e y > L i n k s \ & l t ; C o l u m n s \ C o u n t   o f   D e a t h s     1 0 0   R e c o v e r e d & g t ; - & l t ; M e a s u r e s \ D e a t h s   /   1 0 0   R e c o v e r e d & g t ; \ C O L U M N < / K e y > < / a : K e y > < a : V a l u e   i : t y p e = " M e a s u r e G r i d V i e w S t a t e I D i a g r a m L i n k E n d p o i n t " / > < / a : K e y V a l u e O f D i a g r a m O b j e c t K e y a n y T y p e z b w N T n L X > < a : K e y V a l u e O f D i a g r a m O b j e c t K e y a n y T y p e z b w N T n L X > < a : K e y > < K e y > L i n k s \ & l t ; C o l u m n s \ C o u n t   o f   D e a t h s     1 0 0   R e c o v e r e d & g t ; - & l t ; M e a s u r e s \ D e a t h s   /   1 0 0   R e c o v e r e d & g t ; \ M E A S U R E < / K e y > < / a : K e y > < a : V a l u e   i : t y p e = " M e a s u r e G r i d V i e w S t a t e I D i a g r a m L i n k E n d p o i n t " / > < / a : K e y V a l u e O f D i a g r a m O b j e c t K e y a n y T y p e z b w N T n L X > < a : K e y V a l u e O f D i a g r a m O b j e c t K e y a n y T y p e z b w N T n L X > < a : K e y > < K e y > L i n k s \ & l t ; C o l u m n s \ S u m   o f   N e w   d e a t h s & g t ; - & l t ; M e a s u r e s \ N e w   d e a t h s & g t ; < / K e y > < / a : K e y > < a : V a l u e   i : t y p e = " M e a s u r e G r i d V i e w S t a t e I D i a g r a m L i n k " / > < / a : K e y V a l u e O f D i a g r a m O b j e c t K e y a n y T y p e z b w N T n L X > < a : K e y V a l u e O f D i a g r a m O b j e c t K e y a n y T y p e z b w N T n L X > < a : K e y > < K e y > L i n k s \ & l t ; C o l u m n s \ S u m   o f   N e w   d e a t h s & g t ; - & l t ; M e a s u r e s \ N e w   d e a t h s & g t ; \ C O L U M N < / K e y > < / a : K e y > < a : V a l u e   i : t y p e = " M e a s u r e G r i d V i e w S t a t e I D i a g r a m L i n k E n d p o i n t " / > < / a : K e y V a l u e O f D i a g r a m O b j e c t K e y a n y T y p e z b w N T n L X > < a : K e y V a l u e O f D i a g r a m O b j e c t K e y a n y T y p e z b w N T n L X > < a : K e y > < K e y > L i n k s \ & l t ; C o l u m n s \ S u m   o f   N e w   d e a t h s & g t ; - & l t ; M e a s u r e s \ N e w   d e a t h s & g t ; \ M E A S U R E < / K e y > < / a : K e y > < a : V a l u e   i : t y p e = " M e a s u r e G r i d V i e w S t a t e I D i a g r a m L i n k E n d p o i n t " / > < / a : K e y V a l u e O f D i a g r a m O b j e c t K e y a n y T y p e z b w N T n L X > < a : K e y V a l u e O f D i a g r a m O b j e c t K e y a n y T y p e z b w N T n L X > < a : K e y > < K e y > L i n k s \ & l t ; C o l u m n s \ S u m   o f   N e w   r e c o v e r e d & g t ; - & l t ; M e a s u r e s \ N e w   r e c o v e r e d & g t ; < / K e y > < / a : K e y > < a : V a l u e   i : t y p e = " M e a s u r e G r i d V i e w S t a t e I D i a g r a m L i n k " / > < / a : K e y V a l u e O f D i a g r a m O b j e c t K e y a n y T y p e z b w N T n L X > < a : K e y V a l u e O f D i a g r a m O b j e c t K e y a n y T y p e z b w N T n L X > < a : K e y > < K e y > L i n k s \ & l t ; C o l u m n s \ S u m   o f   N e w   r e c o v e r e d & g t ; - & l t ; M e a s u r e s \ N e w   r e c o v e r e d & g t ; \ C O L U M N < / K e y > < / a : K e y > < a : V a l u e   i : t y p e = " M e a s u r e G r i d V i e w S t a t e I D i a g r a m L i n k E n d p o i n t " / > < / a : K e y V a l u e O f D i a g r a m O b j e c t K e y a n y T y p e z b w N T n L X > < a : K e y V a l u e O f D i a g r a m O b j e c t K e y a n y T y p e z b w N T n L X > < a : K e y > < K e y > L i n k s \ & l t ; C o l u m n s \ S u m   o f   N e w   r e c o v e r e d & g t ; - & l t ; M e a s u r e s \ N e w   r e c o v e r e d & g t ; \ M E A S U R E < / K e y > < / a : K e y > < a : V a l u e   i : t y p e = " M e a s u r e G r i d V i e w S t a t e I D i a g r a m L i n k E n d p o i n t " / > < / a : K e y V a l u e O f D i a g r a m O b j e c t K e y a n y T y p e z b w N T n L X > < a : K e y V a l u e O f D i a g r a m O b j e c t K e y a n y T y p e z b w N T n L X > < a : K e y > < K e y > L i n k s \ & l t ; C o l u m n s \ S u m   o f   1   w e e k   %   i n c r e a s e & g t ; - & l t ; M e a s u r e s \ 1   w e e k   %   i n c r e a s e & g t ; < / K e y > < / a : K e y > < a : V a l u e   i : t y p e = " M e a s u r e G r i d V i e w S t a t e I D i a g r a m L i n k " / > < / a : K e y V a l u e O f D i a g r a m O b j e c t K e y a n y T y p e z b w N T n L X > < a : K e y V a l u e O f D i a g r a m O b j e c t K e y a n y T y p e z b w N T n L X > < a : K e y > < K e y > L i n k s \ & l t ; C o l u m n s \ S u m   o f   1   w e e k   %   i n c r e a s e & g t ; - & l t ; M e a s u r e s \ 1   w e e k   %   i n c r e a s e & g t ; \ C O L U M N < / K e y > < / a : K e y > < a : V a l u e   i : t y p e = " M e a s u r e G r i d V i e w S t a t e I D i a g r a m L i n k E n d p o i n t " / > < / a : K e y V a l u e O f D i a g r a m O b j e c t K e y a n y T y p e z b w N T n L X > < a : K e y V a l u e O f D i a g r a m O b j e c t K e y a n y T y p e z b w N T n L X > < a : K e y > < K e y > L i n k s \ & l t ; C o l u m n s \ S u m   o f   1   w e e k   %   i n c r e a s e & g t ; - & l t ; M e a s u r e s \ 1   w e e k   %   i n c r e a s e & g t ; \ M E A S U R E 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 T a b l e s \ T a b l e 1 \ C o l u m n s \ C o u n t r y / R e g i o n < / K e y > < / D i a g r a m O b j e c t K e y > < D i a g r a m O b j e c t K e y > < K e y > T a b l e s \ T a b l e 1 \ C o l u m n s \ C o n f i r m e d < / K e y > < / D i a g r a m O b j e c t K e y > < D i a g r a m O b j e c t K e y > < K e y > T a b l e s \ T a b l e 1 \ C o l u m n s \ D e a t h s < / K e y > < / D i a g r a m O b j e c t K e y > < D i a g r a m O b j e c t K e y > < K e y > T a b l e s \ T a b l e 1 \ C o l u m n s \ R e c o v e r e d < / K e y > < / D i a g r a m O b j e c t K e y > < D i a g r a m O b j e c t K e y > < K e y > T a b l e s \ T a b l e 1 \ C o l u m n s \ A c t i v e < / K e y > < / D i a g r a m O b j e c t K e y > < D i a g r a m O b j e c t K e y > < K e y > T a b l e s \ T a b l e 1 \ C o l u m n s \ N e w   c a s e s < / K e y > < / D i a g r a m O b j e c t K e y > < D i a g r a m O b j e c t K e y > < K e y > T a b l e s \ T a b l e 1 \ C o l u m n s \ N e w   d e a t h s < / K e y > < / D i a g r a m O b j e c t K e y > < D i a g r a m O b j e c t K e y > < K e y > T a b l e s \ T a b l e 1 \ C o l u m n s \ N e w   r e c o v e r e d < / K e y > < / D i a g r a m O b j e c t K e y > < D i a g r a m O b j e c t K e y > < K e y > T a b l e s \ T a b l e 1 \ C o l u m n s \ D e a t h s   /   1 0 0   C a s e s < / K e y > < / D i a g r a m O b j e c t K e y > < D i a g r a m O b j e c t K e y > < K e y > T a b l e s \ T a b l e 1 \ C o l u m n s \ R e c o v e r e d   /   1 0 0   C a s e s < / K e y > < / D i a g r a m O b j e c t K e y > < D i a g r a m O b j e c t K e y > < K e y > T a b l e s \ T a b l e 1 \ C o l u m n s \ D e a t h s   /   1 0 0   R e c o v e r e d < / K e y > < / D i a g r a m O b j e c t K e y > < D i a g r a m O b j e c t K e y > < K e y > T a b l e s \ T a b l e 1 \ C o l u m n s \ C o n f i r m e d   l a s t   w e e k < / K e y > < / D i a g r a m O b j e c t K e y > < D i a g r a m O b j e c t K e y > < K e y > T a b l e s \ T a b l e 1 \ C o l u m n s \ 1   w e e k   c h a n g e < / K e y > < / D i a g r a m O b j e c t K e y > < D i a g r a m O b j e c t K e y > < K e y > T a b l e s \ T a b l e 1 \ C o l u m n s \ 1   w e e k   %   i n c r e a s e < / K e y > < / D i a g r a m O b j e c t K e y > < D i a g r a m O b j e c t K e y > < K e y > T a b l e s \ T a b l e 1 \ C o l u m n s \ W H O   R e g i o n < / K e y > < / D i a g r a m O b j e c t K e y > < D i a g r a m O b j e c t K e y > < K e y > T a b l e s \ T a b l e 1 \ M e a s u r e s \ S u m   o f   D e a t h s < / K e y > < / D i a g r a m O b j e c t K e y > < D i a g r a m O b j e c t K e y > < K e y > T a b l e s \ T a b l e 1 \ S u m   o f   D e a t h s \ A d d i t i o n a l   I n f o \ I m p l i c i t   C a l c u l a t e d   F i e l d < / K e y > < / D i a g r a m O b j e c t K e y > < D i a g r a m O b j e c t K e y > < K e y > T a b l e s \ T a b l e 1 \ M e a s u r e s \ S u m   o f   A c t i v e < / K e y > < / D i a g r a m O b j e c t K e y > < D i a g r a m O b j e c t K e y > < K e y > T a b l e s \ T a b l e 1 \ S u m   o f   A c t i v e \ A d d i t i o n a l   I n f o \ I m p l i c i t   C a l c u l a t e d   F i e l d < / K e y > < / D i a g r a m O b j e c t K e y > < D i a g r a m O b j e c t K e y > < K e y > T a b l e s \ T a b l e 1 \ M e a s u r e s \ S u m   o f   N e w   c a s e s < / K e y > < / D i a g r a m O b j e c t K e y > < D i a g r a m O b j e c t K e y > < K e y > T a b l e s \ T a b l e 1 \ S u m   o f   N e w   c a s e s \ A d d i t i o n a l   I n f o \ I m p l i c i t   C a l c u l a t e d   F i e l d < / K e y > < / D i a g r a m O b j e c t K e y > < D i a g r a m O b j e c t K e y > < K e y > T a b l e s \ T a b l e 1 \ M e a s u r e s \ S u m   o f   R e c o v e r e d     1 0 0   C a s e s < / K e y > < / D i a g r a m O b j e c t K e y > < D i a g r a m O b j e c t K e y > < K e y > T a b l e s \ T a b l e 1 \ S u m   o f   R e c o v e r e d     1 0 0   C a s e s \ A d d i t i o n a l   I n f o \ I m p l i c i t   C a l c u l a t e d   F i e l d < / K e y > < / D i a g r a m O b j e c t K e y > < D i a g r a m O b j e c t K e y > < K e y > T a b l e s \ T a b l e 1 \ M e a s u r e s \ S u m   o f   R e c o v e r e d < / K e y > < / D i a g r a m O b j e c t K e y > < D i a g r a m O b j e c t K e y > < K e y > T a b l e s \ T a b l e 1 \ S u m   o f   R e c o v e r e d \ A d d i t i o n a l   I n f o \ I m p l i c i t   C a l c u l a t e d   F i e l d < / K e y > < / D i a g r a m O b j e c t K e y > < D i a g r a m O b j e c t K e y > < K e y > T a b l e s \ T a b l e 1 \ M e a s u r e s \ S u m   o f   1   w e e k   c h a n g e < / K e y > < / D i a g r a m O b j e c t K e y > < D i a g r a m O b j e c t K e y > < K e y > T a b l e s \ T a b l e 1 \ S u m   o f   1   w e e k   c h a n g e \ A d d i t i o n a l   I n f o \ I m p l i c i t   C a l c u l a t e d   F i e l d < / K e y > < / D i a g r a m O b j e c t K e y > < D i a g r a m O b j e c t K e y > < K e y > T a b l e s \ T a b l e 1 \ M e a s u r e s \ C o u n t   o f   D e a t h s     1 0 0   R e c o v e r e d < / K e y > < / D i a g r a m O b j e c t K e y > < D i a g r a m O b j e c t K e y > < K e y > T a b l e s \ T a b l e 1 \ C o u n t   o f   D e a t h s     1 0 0   R e c o v e r e d \ A d d i t i o n a l   I n f o \ I m p l i c i t   C a l c u l a t e d   F i e l d < / K e y > < / D i a g r a m O b j e c t K e y > < D i a g r a m O b j e c t K e y > < K e y > T a b l e s \ T a b l e 1 \ M e a s u r e s \ S u m   o f   N e w   d e a t h s < / K e y > < / D i a g r a m O b j e c t K e y > < D i a g r a m O b j e c t K e y > < K e y > T a b l e s \ T a b l e 1 \ S u m   o f   N e w   d e a t h s \ A d d i t i o n a l   I n f o \ I m p l i c i t   C a l c u l a t e d   F i e l d < / K e y > < / D i a g r a m O b j e c t K e y > < D i a g r a m O b j e c t K e y > < K e y > T a b l e s \ T a b l e 1 \ M e a s u r e s \ S u m   o f   N e w   r e c o v e r e d < / K e y > < / D i a g r a m O b j e c t K e y > < D i a g r a m O b j e c t K e y > < K e y > T a b l e s \ T a b l e 1 \ S u m   o f   N e w   r e c o v e r e d \ A d d i t i o n a l   I n f o \ I m p l i c i t   C a l c u l a t e d   F i e l d < / K e y > < / D i a g r a m O b j e c t K e y > < D i a g r a m O b j e c t K e y > < K e y > T a b l e s \ T a b l e 1 \ M e a s u r e s \ S u m   o f   1   w e e k   %   i n c r e a s e < / K e y > < / D i a g r a m O b j e c t K e y > < D i a g r a m O b j e c t K e y > < K e y > T a b l e s \ T a b l e 1 \ S u m   o f   1   w e e k   %   i n c r e a s e \ A d d i t i o n a l   I n f o \ I m p l i c i t   C a l c u l a t e d   F i e l d < / 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S c r o l l V e r t i c a l O f f s e t > 1 1 6 . 0 9 6 6 6 6 6 6 6 6 6 6 6 6 < / S c r o l l V e r t i c a l O f f s e t > < W i d t h > 2 0 0 < / W i d t h > < / a : V a l u e > < / a : K e y V a l u e O f D i a g r a m O b j e c t K e y a n y T y p e z b w N T n L X > < a : K e y V a l u e O f D i a g r a m O b j e c t K e y a n y T y p e z b w N T n L X > < a : K e y > < K e y > T a b l e s \ T a b l e 1 \ C o l u m n s \ C o u n t r y / R e g i o n < / K e y > < / a : K e y > < a : V a l u e   i : t y p e = " D i a g r a m D i s p l a y N o d e V i e w S t a t e " > < H e i g h t > 1 5 0 < / H e i g h t > < I s E x p a n d e d > t r u e < / I s E x p a n d e d > < W i d t h > 2 0 0 < / W i d t h > < / a : V a l u e > < / a : K e y V a l u e O f D i a g r a m O b j e c t K e y a n y T y p e z b w N T n L X > < a : K e y V a l u e O f D i a g r a m O b j e c t K e y a n y T y p e z b w N T n L X > < a : K e y > < K e y > T a b l e s \ T a b l e 1 \ C o l u m n s \ C o n f i r m e d < / K e y > < / a : K e y > < a : V a l u e   i : t y p e = " D i a g r a m D i s p l a y N o d e V i e w S t a t e " > < H e i g h t > 1 5 0 < / H e i g h t > < I s E x p a n d e d > t r u e < / I s E x p a n d e d > < W i d t h > 2 0 0 < / W i d t h > < / a : V a l u e > < / a : K e y V a l u e O f D i a g r a m O b j e c t K e y a n y T y p e z b w N T n L X > < a : K e y V a l u e O f D i a g r a m O b j e c t K e y a n y T y p e z b w N T n L X > < a : K e y > < K e y > T a b l e s \ T a b l e 1 \ C o l u m n s \ D e a t h s < / K e y > < / a : K e y > < a : V a l u e   i : t y p e = " D i a g r a m D i s p l a y N o d e V i e w S t a t e " > < H e i g h t > 1 5 0 < / H e i g h t > < I s E x p a n d e d > t r u e < / I s E x p a n d e d > < W i d t h > 2 0 0 < / W i d t h > < / a : V a l u e > < / a : K e y V a l u e O f D i a g r a m O b j e c t K e y a n y T y p e z b w N T n L X > < a : K e y V a l u e O f D i a g r a m O b j e c t K e y a n y T y p e z b w N T n L X > < a : K e y > < K e y > T a b l e s \ T a b l e 1 \ C o l u m n s \ R e c o v e r e d < / K e y > < / a : K e y > < a : V a l u e   i : t y p e = " D i a g r a m D i s p l a y N o d e V i e w S t a t e " > < H e i g h t > 1 5 0 < / H e i g h t > < I s E x p a n d e d > t r u e < / I s E x p a n d e d > < W i d t h > 2 0 0 < / W i d t h > < / a : V a l u e > < / a : K e y V a l u e O f D i a g r a m O b j e c t K e y a n y T y p e z b w N T n L X > < a : K e y V a l u e O f D i a g r a m O b j e c t K e y a n y T y p e z b w N T n L X > < a : K e y > < K e y > T a b l e s \ T a b l e 1 \ C o l u m n s \ A c t i v e < / K e y > < / a : K e y > < a : V a l u e   i : t y p e = " D i a g r a m D i s p l a y N o d e V i e w S t a t e " > < H e i g h t > 1 5 0 < / H e i g h t > < I s E x p a n d e d > t r u e < / I s E x p a n d e d > < W i d t h > 2 0 0 < / W i d t h > < / a : V a l u e > < / a : K e y V a l u e O f D i a g r a m O b j e c t K e y a n y T y p e z b w N T n L X > < a : K e y V a l u e O f D i a g r a m O b j e c t K e y a n y T y p e z b w N T n L X > < a : K e y > < K e y > T a b l e s \ T a b l e 1 \ C o l u m n s \ N e w   c a s e s < / K e y > < / a : K e y > < a : V a l u e   i : t y p e = " D i a g r a m D i s p l a y N o d e V i e w S t a t e " > < H e i g h t > 1 5 0 < / H e i g h t > < I s E x p a n d e d > t r u e < / I s E x p a n d e d > < W i d t h > 2 0 0 < / W i d t h > < / a : V a l u e > < / a : K e y V a l u e O f D i a g r a m O b j e c t K e y a n y T y p e z b w N T n L X > < a : K e y V a l u e O f D i a g r a m O b j e c t K e y a n y T y p e z b w N T n L X > < a : K e y > < K e y > T a b l e s \ T a b l e 1 \ C o l u m n s \ N e w   d e a t h s < / K e y > < / a : K e y > < a : V a l u e   i : t y p e = " D i a g r a m D i s p l a y N o d e V i e w S t a t e " > < H e i g h t > 1 5 0 < / H e i g h t > < I s E x p a n d e d > t r u e < / I s E x p a n d e d > < W i d t h > 2 0 0 < / W i d t h > < / a : V a l u e > < / a : K e y V a l u e O f D i a g r a m O b j e c t K e y a n y T y p e z b w N T n L X > < a : K e y V a l u e O f D i a g r a m O b j e c t K e y a n y T y p e z b w N T n L X > < a : K e y > < K e y > T a b l e s \ T a b l e 1 \ C o l u m n s \ N e w   r e c o v e r e d < / K e y > < / a : K e y > < a : V a l u e   i : t y p e = " D i a g r a m D i s p l a y N o d e V i e w S t a t e " > < H e i g h t > 1 5 0 < / H e i g h t > < I s E x p a n d e d > t r u e < / I s E x p a n d e d > < W i d t h > 2 0 0 < / W i d t h > < / a : V a l u e > < / a : K e y V a l u e O f D i a g r a m O b j e c t K e y a n y T y p e z b w N T n L X > < a : K e y V a l u e O f D i a g r a m O b j e c t K e y a n y T y p e z b w N T n L X > < a : K e y > < K e y > T a b l e s \ T a b l e 1 \ C o l u m n s \ D e a t h s   /   1 0 0   C a s e s < / K e y > < / a : K e y > < a : V a l u e   i : t y p e = " D i a g r a m D i s p l a y N o d e V i e w S t a t e " > < H e i g h t > 1 5 0 < / H e i g h t > < I s E x p a n d e d > t r u e < / I s E x p a n d e d > < W i d t h > 2 0 0 < / W i d t h > < / a : V a l u e > < / a : K e y V a l u e O f D i a g r a m O b j e c t K e y a n y T y p e z b w N T n L X > < a : K e y V a l u e O f D i a g r a m O b j e c t K e y a n y T y p e z b w N T n L X > < a : K e y > < K e y > T a b l e s \ T a b l e 1 \ C o l u m n s \ R e c o v e r e d   /   1 0 0   C a s e s < / K e y > < / a : K e y > < a : V a l u e   i : t y p e = " D i a g r a m D i s p l a y N o d e V i e w S t a t e " > < H e i g h t > 1 5 0 < / H e i g h t > < I s E x p a n d e d > t r u e < / I s E x p a n d e d > < W i d t h > 2 0 0 < / W i d t h > < / a : V a l u e > < / a : K e y V a l u e O f D i a g r a m O b j e c t K e y a n y T y p e z b w N T n L X > < a : K e y V a l u e O f D i a g r a m O b j e c t K e y a n y T y p e z b w N T n L X > < a : K e y > < K e y > T a b l e s \ T a b l e 1 \ C o l u m n s \ D e a t h s   /   1 0 0   R e c o v e r e d < / K e y > < / a : K e y > < a : V a l u e   i : t y p e = " D i a g r a m D i s p l a y N o d e V i e w S t a t e " > < H e i g h t > 1 5 0 < / H e i g h t > < I s E x p a n d e d > t r u e < / I s E x p a n d e d > < W i d t h > 2 0 0 < / W i d t h > < / a : V a l u e > < / a : K e y V a l u e O f D i a g r a m O b j e c t K e y a n y T y p e z b w N T n L X > < a : K e y V a l u e O f D i a g r a m O b j e c t K e y a n y T y p e z b w N T n L X > < a : K e y > < K e y > T a b l e s \ T a b l e 1 \ C o l u m n s \ C o n f i r m e d   l a s t   w e e k < / K e y > < / a : K e y > < a : V a l u e   i : t y p e = " D i a g r a m D i s p l a y N o d e V i e w S t a t e " > < H e i g h t > 1 5 0 < / H e i g h t > < I s E x p a n d e d > t r u e < / I s E x p a n d e d > < W i d t h > 2 0 0 < / W i d t h > < / a : V a l u e > < / a : K e y V a l u e O f D i a g r a m O b j e c t K e y a n y T y p e z b w N T n L X > < a : K e y V a l u e O f D i a g r a m O b j e c t K e y a n y T y p e z b w N T n L X > < a : K e y > < K e y > T a b l e s \ T a b l e 1 \ C o l u m n s \ 1   w e e k   c h a n g e < / K e y > < / a : K e y > < a : V a l u e   i : t y p e = " D i a g r a m D i s p l a y N o d e V i e w S t a t e " > < H e i g h t > 1 5 0 < / H e i g h t > < I s E x p a n d e d > t r u e < / I s E x p a n d e d > < W i d t h > 2 0 0 < / W i d t h > < / a : V a l u e > < / a : K e y V a l u e O f D i a g r a m O b j e c t K e y a n y T y p e z b w N T n L X > < a : K e y V a l u e O f D i a g r a m O b j e c t K e y a n y T y p e z b w N T n L X > < a : K e y > < K e y > T a b l e s \ T a b l e 1 \ C o l u m n s \ 1   w e e k   %   i n c r e a s e < / K e y > < / a : K e y > < a : V a l u e   i : t y p e = " D i a g r a m D i s p l a y N o d e V i e w S t a t e " > < H e i g h t > 1 5 0 < / H e i g h t > < I s E x p a n d e d > t r u e < / I s E x p a n d e d > < W i d t h > 2 0 0 < / W i d t h > < / a : V a l u e > < / a : K e y V a l u e O f D i a g r a m O b j e c t K e y a n y T y p e z b w N T n L X > < a : K e y V a l u e O f D i a g r a m O b j e c t K e y a n y T y p e z b w N T n L X > < a : K e y > < K e y > T a b l e s \ T a b l e 1 \ C o l u m n s \ W H O   R e g i o n < / K e y > < / a : K e y > < a : V a l u e   i : t y p e = " D i a g r a m D i s p l a y N o d e V i e w S t a t e " > < H e i g h t > 1 5 0 < / H e i g h t > < I s E x p a n d e d > t r u e < / I s E x p a n d e d > < W i d t h > 2 0 0 < / W i d t h > < / a : V a l u e > < / a : K e y V a l u e O f D i a g r a m O b j e c t K e y a n y T y p e z b w N T n L X > < a : K e y V a l u e O f D i a g r a m O b j e c t K e y a n y T y p e z b w N T n L X > < a : K e y > < K e y > T a b l e s \ T a b l e 1 \ M e a s u r e s \ S u m   o f   D e a t h s < / K e y > < / a : K e y > < a : V a l u e   i : t y p e = " D i a g r a m D i s p l a y N o d e V i e w S t a t e " > < H e i g h t > 1 5 0 < / H e i g h t > < I s E x p a n d e d > t r u e < / I s E x p a n d e d > < W i d t h > 2 0 0 < / W i d t h > < / a : V a l u e > < / a : K e y V a l u e O f D i a g r a m O b j e c t K e y a n y T y p e z b w N T n L X > < a : K e y V a l u e O f D i a g r a m O b j e c t K e y a n y T y p e z b w N T n L X > < a : K e y > < K e y > T a b l e s \ T a b l e 1 \ S u m   o f   D e a t h s \ A d d i t i o n a l   I n f o \ I m p l i c i t   C a l c u l a t e d   F i e l d < / K e y > < / a : K e y > < a : V a l u e   i : t y p e = " D i a g r a m D i s p l a y V i e w S t a t e I D i a g r a m T a g A d d i t i o n a l I n f o " / > < / a : K e y V a l u e O f D i a g r a m O b j e c t K e y a n y T y p e z b w N T n L X > < a : K e y V a l u e O f D i a g r a m O b j e c t K e y a n y T y p e z b w N T n L X > < a : K e y > < K e y > T a b l e s \ T a b l e 1 \ M e a s u r e s \ S u m   o f   A c t i v e < / K e y > < / a : K e y > < a : V a l u e   i : t y p e = " D i a g r a m D i s p l a y N o d e V i e w S t a t e " > < H e i g h t > 1 5 0 < / H e i g h t > < I s E x p a n d e d > t r u e < / I s E x p a n d e d > < W i d t h > 2 0 0 < / W i d t h > < / a : V a l u e > < / a : K e y V a l u e O f D i a g r a m O b j e c t K e y a n y T y p e z b w N T n L X > < a : K e y V a l u e O f D i a g r a m O b j e c t K e y a n y T y p e z b w N T n L X > < a : K e y > < K e y > T a b l e s \ T a b l e 1 \ S u m   o f   A c t i v e \ A d d i t i o n a l   I n f o \ I m p l i c i t   C a l c u l a t e d   F i e l d < / K e y > < / a : K e y > < a : V a l u e   i : t y p e = " D i a g r a m D i s p l a y V i e w S t a t e I D i a g r a m T a g A d d i t i o n a l I n f o " / > < / a : K e y V a l u e O f D i a g r a m O b j e c t K e y a n y T y p e z b w N T n L X > < a : K e y V a l u e O f D i a g r a m O b j e c t K e y a n y T y p e z b w N T n L X > < a : K e y > < K e y > T a b l e s \ T a b l e 1 \ M e a s u r e s \ S u m   o f   N e w   c a s e s < / K e y > < / a : K e y > < a : V a l u e   i : t y p e = " D i a g r a m D i s p l a y N o d e V i e w S t a t e " > < H e i g h t > 1 5 0 < / H e i g h t > < I s E x p a n d e d > t r u e < / I s E x p a n d e d > < W i d t h > 2 0 0 < / W i d t h > < / a : V a l u e > < / a : K e y V a l u e O f D i a g r a m O b j e c t K e y a n y T y p e z b w N T n L X > < a : K e y V a l u e O f D i a g r a m O b j e c t K e y a n y T y p e z b w N T n L X > < a : K e y > < K e y > T a b l e s \ T a b l e 1 \ S u m   o f   N e w   c a s e s \ A d d i t i o n a l   I n f o \ I m p l i c i t   C a l c u l a t e d   F i e l d < / K e y > < / a : K e y > < a : V a l u e   i : t y p e = " D i a g r a m D i s p l a y V i e w S t a t e I D i a g r a m T a g A d d i t i o n a l I n f o " / > < / a : K e y V a l u e O f D i a g r a m O b j e c t K e y a n y T y p e z b w N T n L X > < a : K e y V a l u e O f D i a g r a m O b j e c t K e y a n y T y p e z b w N T n L X > < a : K e y > < K e y > T a b l e s \ T a b l e 1 \ M e a s u r e s \ S u m   o f   R e c o v e r e d     1 0 0   C a s e s < / K e y > < / a : K e y > < a : V a l u e   i : t y p e = " D i a g r a m D i s p l a y N o d e V i e w S t a t e " > < H e i g h t > 1 5 0 < / H e i g h t > < I s E x p a n d e d > t r u e < / I s E x p a n d e d > < W i d t h > 2 0 0 < / W i d t h > < / a : V a l u e > < / a : K e y V a l u e O f D i a g r a m O b j e c t K e y a n y T y p e z b w N T n L X > < a : K e y V a l u e O f D i a g r a m O b j e c t K e y a n y T y p e z b w N T n L X > < a : K e y > < K e y > T a b l e s \ T a b l e 1 \ S u m   o f   R e c o v e r e d     1 0 0   C a s e s \ A d d i t i o n a l   I n f o \ I m p l i c i t   C a l c u l a t e d   F i e l d < / K e y > < / a : K e y > < a : V a l u e   i : t y p e = " D i a g r a m D i s p l a y V i e w S t a t e I D i a g r a m T a g A d d i t i o n a l I n f o " / > < / a : K e y V a l u e O f D i a g r a m O b j e c t K e y a n y T y p e z b w N T n L X > < a : K e y V a l u e O f D i a g r a m O b j e c t K e y a n y T y p e z b w N T n L X > < a : K e y > < K e y > T a b l e s \ T a b l e 1 \ M e a s u r e s \ S u m   o f   R e c o v e r e d < / K e y > < / a : K e y > < a : V a l u e   i : t y p e = " D i a g r a m D i s p l a y N o d e V i e w S t a t e " > < H e i g h t > 1 5 0 < / H e i g h t > < I s E x p a n d e d > t r u e < / I s E x p a n d e d > < W i d t h > 2 0 0 < / W i d t h > < / a : V a l u e > < / a : K e y V a l u e O f D i a g r a m O b j e c t K e y a n y T y p e z b w N T n L X > < a : K e y V a l u e O f D i a g r a m O b j e c t K e y a n y T y p e z b w N T n L X > < a : K e y > < K e y > T a b l e s \ T a b l e 1 \ S u m   o f   R e c o v e r e d \ A d d i t i o n a l   I n f o \ I m p l i c i t   C a l c u l a t e d   F i e l d < / K e y > < / a : K e y > < a : V a l u e   i : t y p e = " D i a g r a m D i s p l a y V i e w S t a t e I D i a g r a m T a g A d d i t i o n a l I n f o " / > < / a : K e y V a l u e O f D i a g r a m O b j e c t K e y a n y T y p e z b w N T n L X > < a : K e y V a l u e O f D i a g r a m O b j e c t K e y a n y T y p e z b w N T n L X > < a : K e y > < K e y > T a b l e s \ T a b l e 1 \ M e a s u r e s \ S u m   o f   1   w e e k   c h a n g e < / K e y > < / a : K e y > < a : V a l u e   i : t y p e = " D i a g r a m D i s p l a y N o d e V i e w S t a t e " > < H e i g h t > 1 5 0 < / H e i g h t > < I s E x p a n d e d > t r u e < / I s E x p a n d e d > < W i d t h > 2 0 0 < / W i d t h > < / a : V a l u e > < / a : K e y V a l u e O f D i a g r a m O b j e c t K e y a n y T y p e z b w N T n L X > < a : K e y V a l u e O f D i a g r a m O b j e c t K e y a n y T y p e z b w N T n L X > < a : K e y > < K e y > T a b l e s \ T a b l e 1 \ S u m   o f   1   w e e k   c h a n g e \ A d d i t i o n a l   I n f o \ I m p l i c i t   C a l c u l a t e d   F i e l d < / K e y > < / a : K e y > < a : V a l u e   i : t y p e = " D i a g r a m D i s p l a y V i e w S t a t e I D i a g r a m T a g A d d i t i o n a l I n f o " / > < / a : K e y V a l u e O f D i a g r a m O b j e c t K e y a n y T y p e z b w N T n L X > < a : K e y V a l u e O f D i a g r a m O b j e c t K e y a n y T y p e z b w N T n L X > < a : K e y > < K e y > T a b l e s \ T a b l e 1 \ M e a s u r e s \ C o u n t   o f   D e a t h s     1 0 0   R e c o v e r e d < / K e y > < / a : K e y > < a : V a l u e   i : t y p e = " D i a g r a m D i s p l a y N o d e V i e w S t a t e " > < H e i g h t > 1 5 0 < / H e i g h t > < I s E x p a n d e d > t r u e < / I s E x p a n d e d > < W i d t h > 2 0 0 < / W i d t h > < / a : V a l u e > < / a : K e y V a l u e O f D i a g r a m O b j e c t K e y a n y T y p e z b w N T n L X > < a : K e y V a l u e O f D i a g r a m O b j e c t K e y a n y T y p e z b w N T n L X > < a : K e y > < K e y > T a b l e s \ T a b l e 1 \ C o u n t   o f   D e a t h s     1 0 0   R e c o v e r e d \ A d d i t i o n a l   I n f o \ I m p l i c i t   C a l c u l a t e d   F i e l d < / K e y > < / a : K e y > < a : V a l u e   i : t y p e = " D i a g r a m D i s p l a y V i e w S t a t e I D i a g r a m T a g A d d i t i o n a l I n f o " / > < / a : K e y V a l u e O f D i a g r a m O b j e c t K e y a n y T y p e z b w N T n L X > < a : K e y V a l u e O f D i a g r a m O b j e c t K e y a n y T y p e z b w N T n L X > < a : K e y > < K e y > T a b l e s \ T a b l e 1 \ M e a s u r e s \ S u m   o f   N e w   d e a t h s < / K e y > < / a : K e y > < a : V a l u e   i : t y p e = " D i a g r a m D i s p l a y N o d e V i e w S t a t e " > < H e i g h t > 1 5 0 < / H e i g h t > < I s E x p a n d e d > t r u e < / I s E x p a n d e d > < W i d t h > 2 0 0 < / W i d t h > < / a : V a l u e > < / a : K e y V a l u e O f D i a g r a m O b j e c t K e y a n y T y p e z b w N T n L X > < a : K e y V a l u e O f D i a g r a m O b j e c t K e y a n y T y p e z b w N T n L X > < a : K e y > < K e y > T a b l e s \ T a b l e 1 \ S u m   o f   N e w   d e a t h s \ A d d i t i o n a l   I n f o \ I m p l i c i t   C a l c u l a t e d   F i e l d < / K e y > < / a : K e y > < a : V a l u e   i : t y p e = " D i a g r a m D i s p l a y V i e w S t a t e I D i a g r a m T a g A d d i t i o n a l I n f o " / > < / a : K e y V a l u e O f D i a g r a m O b j e c t K e y a n y T y p e z b w N T n L X > < a : K e y V a l u e O f D i a g r a m O b j e c t K e y a n y T y p e z b w N T n L X > < a : K e y > < K e y > T a b l e s \ T a b l e 1 \ M e a s u r e s \ S u m   o f   N e w   r e c o v e r e d < / K e y > < / a : K e y > < a : V a l u e   i : t y p e = " D i a g r a m D i s p l a y N o d e V i e w S t a t e " > < H e i g h t > 1 5 0 < / H e i g h t > < I s E x p a n d e d > t r u e < / I s E x p a n d e d > < W i d t h > 2 0 0 < / W i d t h > < / a : V a l u e > < / a : K e y V a l u e O f D i a g r a m O b j e c t K e y a n y T y p e z b w N T n L X > < a : K e y V a l u e O f D i a g r a m O b j e c t K e y a n y T y p e z b w N T n L X > < a : K e y > < K e y > T a b l e s \ T a b l e 1 \ S u m   o f   N e w   r e c o v e r e d \ A d d i t i o n a l   I n f o \ I m p l i c i t   C a l c u l a t e d   F i e l d < / K e y > < / a : K e y > < a : V a l u e   i : t y p e = " D i a g r a m D i s p l a y V i e w S t a t e I D i a g r a m T a g A d d i t i o n a l I n f o " / > < / a : K e y V a l u e O f D i a g r a m O b j e c t K e y a n y T y p e z b w N T n L X > < a : K e y V a l u e O f D i a g r a m O b j e c t K e y a n y T y p e z b w N T n L X > < a : K e y > < K e y > T a b l e s \ T a b l e 1 \ M e a s u r e s \ S u m   o f   1   w e e k   %   i n c r e a s e < / K e y > < / a : K e y > < a : V a l u e   i : t y p e = " D i a g r a m D i s p l a y N o d e V i e w S t a t e " > < H e i g h t > 1 5 0 < / H e i g h t > < I s E x p a n d e d > t r u e < / I s E x p a n d e d > < W i d t h > 2 0 0 < / W i d t h > < / a : V a l u e > < / a : K e y V a l u e O f D i a g r a m O b j e c t K e y a n y T y p e z b w N T n L X > < a : K e y V a l u e O f D i a g r a m O b j e c t K e y a n y T y p e z b w N T n L X > < a : K e y > < K e y > T a b l e s \ T a b l e 1 \ S u m   o f   1   w e e k   %   i n c r e a s e \ A d d i t i o n a l   I n f o \ I m p l i c i t   C a l c u l a t e d   F i e l d < / 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 T a b l e 1 - e c 8 4 7 2 3 5 - 3 6 5 f - 4 a 1 3 - a 5 b 9 - a d 1 8 4 f b c 5 d 4 a < / K e y > < V a l u e   x m l n s : a = " h t t p : / / s c h e m a s . d a t a c o n t r a c t . o r g / 2 0 0 4 / 0 7 / M i c r o s o f t . A n a l y s i s S e r v i c e s . C o m m o n " > < a : H a s F o c u s > t r u e < / a : H a s F o c u s > < a : S i z e A t D p i 9 6 > 1 0 0 < / 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1 . 1 1 0 . 2 8 0 9 . 2 7 ] ] > < / 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T a b l e 1 - e c 8 4 7 2 3 5 - 3 6 5 f - 4 a 1 3 - a 5 b 9 - a d 1 8 4 f b c 5 d 4 a ] ] > < / C u s t o m C o n t e n t > < / G e m i n i > 
</file>

<file path=customXml/item14.xml>��< ? x m l   v e r s i o n = " 1 . 0 "   e n c o d i n g = " U T F - 1 6 " ? > < G e m i n i   x m l n s = " h t t p : / / g e m i n i / p i v o t c u s t o m i z a t i o n / T a b l e X M L _ T a b l e 1 - e c 8 4 7 2 3 5 - 3 6 5 f - 4 a 1 3 - a 5 b 9 - a d 1 8 4 f b c 5 d 4 a " > < C u s t o m C o n t e n t > < ! [ C D A T A [ < T a b l e W i d g e t G r i d S e r i a l i z a t i o n   x m l n s : x s i = " h t t p : / / w w w . w 3 . o r g / 2 0 0 1 / X M L S c h e m a - i n s t a n c e "   x m l n s : x s d = " h t t p : / / w w w . w 3 . o r g / 2 0 0 1 / X M L S c h e m a " > < C o l u m n S u g g e s t e d T y p e   / > < C o l u m n F o r m a t   / > < C o l u m n A c c u r a c y   / > < C o l u m n C u r r e n c y S y m b o l   / > < C o l u m n P o s i t i v e P a t t e r n   / > < C o l u m n N e g a t i v e P a t t e r n   / > < C o l u m n W i d t h s > < i t e m > < k e y > < s t r i n g > C o u n t r y / R e g i o n < / s t r i n g > < / k e y > < v a l u e > < i n t > 1 9 3 < / i n t > < / v a l u e > < / i t e m > < i t e m > < k e y > < s t r i n g > C o n f i r m e d < / s t r i n g > < / k e y > < v a l u e > < i n t > 1 4 6 < / i n t > < / v a l u e > < / i t e m > < i t e m > < k e y > < s t r i n g > D e a t h s < / s t r i n g > < / k e y > < v a l u e > < i n t > 1 1 3 < / i n t > < / v a l u e > < / i t e m > < i t e m > < k e y > < s t r i n g > R e c o v e r e d < / s t r i n g > < / k e y > < v a l u e > < i n t > 1 4 5 < / i n t > < / v a l u e > < / i t e m > < i t e m > < k e y > < s t r i n g > A c t i v e < / s t r i n g > < / k e y > < v a l u e > < i n t > 1 0 4 < / i n t > < / v a l u e > < / i t e m > < i t e m > < k e y > < s t r i n g > N e w   c a s e s < / s t r i n g > < / k e y > < v a l u e > < i n t > 1 4 4 < / i n t > < / v a l u e > < / i t e m > < i t e m > < k e y > < s t r i n g > N e w   d e a t h s < / s t r i n g > < / k e y > < v a l u e > < i n t > 1 5 7 < / i n t > < / v a l u e > < / i t e m > < i t e m > < k e y > < s t r i n g > N e w   r e c o v e r e d < / s t r i n g > < / k e y > < v a l u e > < i n t > 1 8 7 < / i n t > < / v a l u e > < / i t e m > < i t e m > < k e y > < s t r i n g > D e a t h s   /   1 0 0   C a s e s < / s t r i n g > < / k e y > < v a l u e > < i n t > 2 2 2 < / i n t > < / v a l u e > < / i t e m > < i t e m > < k e y > < s t r i n g > R e c o v e r e d   /   1 0 0   C a s e s < / s t r i n g > < / k e y > < v a l u e > < i n t > 2 5 4 < / i n t > < / v a l u e > < / i t e m > < i t e m > < k e y > < s t r i n g > D e a t h s   /   1 0 0   R e c o v e r e d < / s t r i n g > < / k e y > < v a l u e > < i n t > 2 6 6 < / i n t > < / v a l u e > < / i t e m > < i t e m > < k e y > < s t r i n g > C o n f i r m e d   l a s t   w e e k < / s t r i n g > < / k e y > < v a l u e > < i n t > 2 3 6 < / i n t > < / v a l u e > < / i t e m > < i t e m > < k e y > < s t r i n g > 1   w e e k   c h a n g e < / s t r i n g > < / k e y > < v a l u e > < i n t > 1 8 3 < / i n t > < / v a l u e > < / i t e m > < i t e m > < k e y > < s t r i n g > 1   w e e k   %   i n c r e a s e < / s t r i n g > < / k e y > < v a l u e > < i n t > 2 1 5 < / i n t > < / v a l u e > < / i t e m > < i t e m > < k e y > < s t r i n g > W H O   R e g i o n < / s t r i n g > < / k e y > < v a l u e > < i n t > 1 6 5 < / i n t > < / v a l u e > < / i t e m > < / C o l u m n W i d t h s > < C o l u m n D i s p l a y I n d e x > < i t e m > < k e y > < s t r i n g > C o u n t r y / R e g i o n < / s t r i n g > < / k e y > < v a l u e > < i n t > 0 < / i n t > < / v a l u e > < / i t e m > < i t e m > < k e y > < s t r i n g > C o n f i r m e d < / s t r i n g > < / k e y > < v a l u e > < i n t > 1 < / i n t > < / v a l u e > < / i t e m > < i t e m > < k e y > < s t r i n g > D e a t h s < / s t r i n g > < / k e y > < v a l u e > < i n t > 2 < / i n t > < / v a l u e > < / i t e m > < i t e m > < k e y > < s t r i n g > R e c o v e r e d < / s t r i n g > < / k e y > < v a l u e > < i n t > 3 < / i n t > < / v a l u e > < / i t e m > < i t e m > < k e y > < s t r i n g > A c t i v e < / s t r i n g > < / k e y > < v a l u e > < i n t > 4 < / i n t > < / v a l u e > < / i t e m > < i t e m > < k e y > < s t r i n g > N e w   c a s e s < / s t r i n g > < / k e y > < v a l u e > < i n t > 5 < / i n t > < / v a l u e > < / i t e m > < i t e m > < k e y > < s t r i n g > N e w   d e a t h s < / s t r i n g > < / k e y > < v a l u e > < i n t > 6 < / i n t > < / v a l u e > < / i t e m > < i t e m > < k e y > < s t r i n g > N e w   r e c o v e r e d < / s t r i n g > < / k e y > < v a l u e > < i n t > 7 < / i n t > < / v a l u e > < / i t e m > < i t e m > < k e y > < s t r i n g > D e a t h s   /   1 0 0   C a s e s < / s t r i n g > < / k e y > < v a l u e > < i n t > 8 < / i n t > < / v a l u e > < / i t e m > < i t e m > < k e y > < s t r i n g > R e c o v e r e d   /   1 0 0   C a s e s < / s t r i n g > < / k e y > < v a l u e > < i n t > 9 < / i n t > < / v a l u e > < / i t e m > < i t e m > < k e y > < s t r i n g > D e a t h s   /   1 0 0   R e c o v e r e d < / s t r i n g > < / k e y > < v a l u e > < i n t > 1 0 < / i n t > < / v a l u e > < / i t e m > < i t e m > < k e y > < s t r i n g > C o n f i r m e d   l a s t   w e e k < / s t r i n g > < / k e y > < v a l u e > < i n t > 1 1 < / i n t > < / v a l u e > < / i t e m > < i t e m > < k e y > < s t r i n g > 1   w e e k   c h a n g e < / s t r i n g > < / k e y > < v a l u e > < i n t > 1 2 < / i n t > < / v a l u e > < / i t e m > < i t e m > < k e y > < s t r i n g > 1   w e e k   %   i n c r e a s e < / s t r i n g > < / k e y > < v a l u e > < i n t > 1 3 < / i n t > < / v a l u e > < / i t e m > < i t e m > < k e y > < s t r i n g > W H O   R e g i o n < / 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 2 0 2 1 - 1 2 - 2 9 T 1 4 : 5 5 : 5 4 . 9 8 0 7 9 9 1 + 0 5 : 3 0 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T a b l e 1 - e c 8 4 7 2 3 5 - 3 6 5 f - 4 a 1 3 - a 5 b 9 - a d 1 8 4 f b c 5 d 4 a ] ] > < / C u s t o m C o n t e n t > < / G e m i n i > 
</file>

<file path=customXml/item7.xml>��< ? x m l   v e r s i o n = " 1 . 0 "   e n c o d i n g = " U T F - 1 6 " ? > < G e m i n i   x m l n s = " h t t p : / / g e m i n i / p i v o t c u s t o m i z a t i o n / I s S a n d b o x E m b e d d e d " > < C u s t o m C o n t e n t > < ! [ C D A T A [ y e s ] ] > < / C u s t o m C o n t e n t > < / G e m i n i > 
</file>

<file path=customXml/item8.xml>��< ? x m l   v e r s i o n = " 1 . 0 "   e n c o d i n g = " U T F - 1 6 " ? > < G e m i n i   x m l n s = " h t t p : / / g e m i n i / p i v o t c u s t o m i z a t i o n / T a b l e C o u n t I n S a n d b o x " > < 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9DFE3E3-011E-4FA5-8936-A47179444C11}">
  <ds:schemaRefs/>
</ds:datastoreItem>
</file>

<file path=customXml/itemProps10.xml><?xml version="1.0" encoding="utf-8"?>
<ds:datastoreItem xmlns:ds="http://schemas.openxmlformats.org/officeDocument/2006/customXml" ds:itemID="{7C39C7EE-7CB3-4BD1-AC87-0853245B7F5A}">
  <ds:schemaRefs/>
</ds:datastoreItem>
</file>

<file path=customXml/itemProps11.xml><?xml version="1.0" encoding="utf-8"?>
<ds:datastoreItem xmlns:ds="http://schemas.openxmlformats.org/officeDocument/2006/customXml" ds:itemID="{0B5D233E-127E-4569-949A-05A75E0E1999}">
  <ds:schemaRefs/>
</ds:datastoreItem>
</file>

<file path=customXml/itemProps12.xml><?xml version="1.0" encoding="utf-8"?>
<ds:datastoreItem xmlns:ds="http://schemas.openxmlformats.org/officeDocument/2006/customXml" ds:itemID="{9BF31DB8-EF83-4166-9520-3550B8313BAA}">
  <ds:schemaRefs/>
</ds:datastoreItem>
</file>

<file path=customXml/itemProps13.xml><?xml version="1.0" encoding="utf-8"?>
<ds:datastoreItem xmlns:ds="http://schemas.openxmlformats.org/officeDocument/2006/customXml" ds:itemID="{33C39649-BCE6-4B5A-9CC9-51F9AB159F3A}">
  <ds:schemaRefs/>
</ds:datastoreItem>
</file>

<file path=customXml/itemProps14.xml><?xml version="1.0" encoding="utf-8"?>
<ds:datastoreItem xmlns:ds="http://schemas.openxmlformats.org/officeDocument/2006/customXml" ds:itemID="{99525562-F82A-4A1C-B726-737960BDAD76}">
  <ds:schemaRefs/>
</ds:datastoreItem>
</file>

<file path=customXml/itemProps15.xml><?xml version="1.0" encoding="utf-8"?>
<ds:datastoreItem xmlns:ds="http://schemas.openxmlformats.org/officeDocument/2006/customXml" ds:itemID="{13C877EC-F93E-463F-8864-7032B258F770}">
  <ds:schemaRefs/>
</ds:datastoreItem>
</file>

<file path=customXml/itemProps2.xml><?xml version="1.0" encoding="utf-8"?>
<ds:datastoreItem xmlns:ds="http://schemas.openxmlformats.org/officeDocument/2006/customXml" ds:itemID="{EFC8078A-1FCC-4456-B049-A0A5F9CEC9B6}">
  <ds:schemaRefs/>
</ds:datastoreItem>
</file>

<file path=customXml/itemProps3.xml><?xml version="1.0" encoding="utf-8"?>
<ds:datastoreItem xmlns:ds="http://schemas.openxmlformats.org/officeDocument/2006/customXml" ds:itemID="{1C608BF5-D13C-4AD8-8BCF-D019BE8C4EF5}">
  <ds:schemaRefs/>
</ds:datastoreItem>
</file>

<file path=customXml/itemProps4.xml><?xml version="1.0" encoding="utf-8"?>
<ds:datastoreItem xmlns:ds="http://schemas.openxmlformats.org/officeDocument/2006/customXml" ds:itemID="{1A0545E0-5ED3-4935-813D-9E78621F81D0}">
  <ds:schemaRefs/>
</ds:datastoreItem>
</file>

<file path=customXml/itemProps5.xml><?xml version="1.0" encoding="utf-8"?>
<ds:datastoreItem xmlns:ds="http://schemas.openxmlformats.org/officeDocument/2006/customXml" ds:itemID="{2DEF4994-016B-40B5-8550-389FDA5CB77D}">
  <ds:schemaRefs/>
</ds:datastoreItem>
</file>

<file path=customXml/itemProps6.xml><?xml version="1.0" encoding="utf-8"?>
<ds:datastoreItem xmlns:ds="http://schemas.openxmlformats.org/officeDocument/2006/customXml" ds:itemID="{37F1F03B-3497-4683-9C2D-EF845E41AC5E}">
  <ds:schemaRefs/>
</ds:datastoreItem>
</file>

<file path=customXml/itemProps7.xml><?xml version="1.0" encoding="utf-8"?>
<ds:datastoreItem xmlns:ds="http://schemas.openxmlformats.org/officeDocument/2006/customXml" ds:itemID="{0166C2A5-161B-40A8-81A7-08BEBA1250C4}">
  <ds:schemaRefs/>
</ds:datastoreItem>
</file>

<file path=customXml/itemProps8.xml><?xml version="1.0" encoding="utf-8"?>
<ds:datastoreItem xmlns:ds="http://schemas.openxmlformats.org/officeDocument/2006/customXml" ds:itemID="{386CCA37-02AE-4D18-85BD-2A8FF3FBA75E}">
  <ds:schemaRefs/>
</ds:datastoreItem>
</file>

<file path=customXml/itemProps9.xml><?xml version="1.0" encoding="utf-8"?>
<ds:datastoreItem xmlns:ds="http://schemas.openxmlformats.org/officeDocument/2006/customXml" ds:itemID="{5F98B636-CF3C-41BF-8387-70701EFF58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OBJECTIVE-1</vt:lpstr>
      <vt:lpstr>OBJECTIVE-2</vt:lpstr>
      <vt:lpstr>OBJECTIVE-3</vt:lpstr>
      <vt:lpstr>OBJECTIVE-4</vt:lpstr>
      <vt:lpstr>OBJECTIVE-5</vt:lpstr>
      <vt:lpstr>Dataset</vt:lpstr>
      <vt:lpstr>Dashboard</vt:lpstr>
      <vt:lpstr>Afghanistan</vt:lpstr>
      <vt:lpstr>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2021-11-20T11:32:13Z</dcterms:created>
  <dcterms:modified xsi:type="dcterms:W3CDTF">2021-12-30T04:48:33Z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cad0fef1-f02d-4053-8439-343d546ca13c</vt:lpwstr>
  </property>
</Properties>
</file>