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5955" activeTab="3"/>
  </bookViews>
  <sheets>
    <sheet name="VLOOKUP&amp;PIVOT" sheetId="1" r:id="rId1"/>
    <sheet name="SUMIFS_COUNTIFS" sheetId="5" r:id="rId2"/>
    <sheet name="LEFT&amp;RIGHT" sheetId="3" r:id="rId3"/>
    <sheet name="Templates" sheetId="2" r:id="rId4"/>
    <sheet name="Sheet1" sheetId="6" r:id="rId5"/>
  </sheet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13" i="3" l="1"/>
  <c r="D14" i="3"/>
  <c r="D15" i="3"/>
  <c r="D16" i="3"/>
  <c r="D12" i="3"/>
  <c r="D7" i="3"/>
  <c r="D6" i="3"/>
  <c r="D5" i="3"/>
  <c r="D4" i="3"/>
  <c r="B5" i="5"/>
  <c r="C5" i="5"/>
  <c r="B6" i="5"/>
  <c r="C6" i="5"/>
  <c r="C4" i="5"/>
  <c r="B4" i="5"/>
  <c r="D3" i="1"/>
  <c r="E40" i="3" l="1"/>
  <c r="D37" i="3"/>
  <c r="E37" i="3" s="1"/>
  <c r="D38" i="3"/>
  <c r="E38" i="3" s="1"/>
  <c r="D39" i="3"/>
  <c r="E39" i="3" s="1"/>
  <c r="D40" i="3"/>
  <c r="D36" i="3"/>
  <c r="E36" i="3" s="1"/>
  <c r="D31" i="3"/>
  <c r="E31" i="3" s="1"/>
  <c r="D30" i="3"/>
  <c r="E30" i="3" s="1"/>
  <c r="D29" i="3"/>
  <c r="E29" i="3" s="1"/>
  <c r="D28" i="3"/>
  <c r="E28" i="3" s="1"/>
  <c r="D36" i="1"/>
  <c r="D35" i="1"/>
  <c r="D34" i="1"/>
  <c r="D33" i="1"/>
  <c r="D32" i="1"/>
  <c r="D31" i="1"/>
  <c r="D30" i="1"/>
  <c r="E35" i="5"/>
  <c r="F35" i="5"/>
  <c r="E36" i="5"/>
  <c r="F36" i="5"/>
  <c r="E37" i="5"/>
  <c r="F37" i="5"/>
  <c r="D36" i="5"/>
  <c r="D37" i="5"/>
  <c r="D35" i="5"/>
  <c r="F29" i="5"/>
  <c r="F30" i="5"/>
  <c r="F28" i="5"/>
  <c r="E29" i="5"/>
  <c r="E30" i="5"/>
  <c r="E28" i="5"/>
  <c r="D29" i="5"/>
  <c r="D30" i="5"/>
  <c r="D28" i="5"/>
  <c r="C30" i="5"/>
  <c r="C29" i="5"/>
  <c r="C28" i="5"/>
  <c r="B29" i="5"/>
  <c r="B30" i="5"/>
  <c r="B28" i="5"/>
  <c r="C35" i="5"/>
  <c r="C36" i="5"/>
  <c r="C37" i="5"/>
  <c r="B36" i="5"/>
  <c r="B37" i="5"/>
  <c r="B35" i="5"/>
</calcChain>
</file>

<file path=xl/sharedStrings.xml><?xml version="1.0" encoding="utf-8"?>
<sst xmlns="http://schemas.openxmlformats.org/spreadsheetml/2006/main" count="425" uniqueCount="72">
  <si>
    <t>ID</t>
  </si>
  <si>
    <t>Level</t>
  </si>
  <si>
    <t>CT2054</t>
  </si>
  <si>
    <t>C12</t>
  </si>
  <si>
    <t>CT2055</t>
  </si>
  <si>
    <t>CT2056</t>
  </si>
  <si>
    <t>CT2057</t>
  </si>
  <si>
    <t>CT2058</t>
  </si>
  <si>
    <t>CT2059</t>
  </si>
  <si>
    <t>CT2060</t>
  </si>
  <si>
    <t>CT2061</t>
  </si>
  <si>
    <t>CT2062</t>
  </si>
  <si>
    <t>CT2063</t>
  </si>
  <si>
    <t>CT2064</t>
  </si>
  <si>
    <t>CT2065</t>
  </si>
  <si>
    <t>CT2066</t>
  </si>
  <si>
    <t>CT2067</t>
  </si>
  <si>
    <t>CT2068</t>
  </si>
  <si>
    <t>CT2069</t>
  </si>
  <si>
    <t>CT2070</t>
  </si>
  <si>
    <t>CT2071</t>
  </si>
  <si>
    <t>C09</t>
  </si>
  <si>
    <t>C11</t>
  </si>
  <si>
    <t>C10</t>
  </si>
  <si>
    <t>Desktop/Laptop</t>
  </si>
  <si>
    <t>Desktop</t>
  </si>
  <si>
    <t>Laptop</t>
  </si>
  <si>
    <t>Row Labels</t>
  </si>
  <si>
    <t>Grand Total</t>
  </si>
  <si>
    <t>Count of ID</t>
  </si>
  <si>
    <t>Column Labels</t>
  </si>
  <si>
    <t>Our Data</t>
  </si>
  <si>
    <t>From TI</t>
  </si>
  <si>
    <t>Our Database</t>
  </si>
  <si>
    <t>AAA</t>
  </si>
  <si>
    <t>BBB</t>
  </si>
  <si>
    <t>CCC</t>
  </si>
  <si>
    <t>Department</t>
  </si>
  <si>
    <t>Monitor</t>
  </si>
  <si>
    <t>A</t>
  </si>
  <si>
    <t>B</t>
  </si>
  <si>
    <t>C</t>
  </si>
  <si>
    <t>Monitors</t>
  </si>
  <si>
    <t>Basic version</t>
  </si>
  <si>
    <t>Advanced version</t>
  </si>
  <si>
    <t>C10 Monitors</t>
  </si>
  <si>
    <t>C11 Monitors</t>
  </si>
  <si>
    <t>C12 Monitors</t>
  </si>
  <si>
    <t>Count of Desktop/Laptop</t>
  </si>
  <si>
    <t>Sum of Monitor</t>
  </si>
  <si>
    <t>CT2058_28960018</t>
  </si>
  <si>
    <t>CT2062_28960021</t>
  </si>
  <si>
    <t>Huamu_CT2064</t>
  </si>
  <si>
    <t>Huamu_CT2057</t>
  </si>
  <si>
    <t>Basic</t>
  </si>
  <si>
    <t>Advnaced</t>
  </si>
  <si>
    <t>Zhangjiang_CT2058_28</t>
  </si>
  <si>
    <t>Zhangjiang_CT2062_621</t>
  </si>
  <si>
    <t>Huamu_CT2055_7842</t>
  </si>
  <si>
    <t>Huamu_CT2068_2344</t>
  </si>
  <si>
    <t>Zhangjiang_CT2060_392</t>
  </si>
  <si>
    <t>C10
Monitors</t>
  </si>
  <si>
    <t>C11
Monitors</t>
  </si>
  <si>
    <t>C12
Monitors</t>
  </si>
  <si>
    <t>Total</t>
  </si>
  <si>
    <t>Sub Total</t>
  </si>
  <si>
    <t>DDD</t>
  </si>
  <si>
    <t>Item</t>
  </si>
  <si>
    <t>Satisfied Ratio</t>
  </si>
  <si>
    <t>EEE</t>
  </si>
  <si>
    <t>FFF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</si>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</sst>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&quot;￥&quot;* #,##0.00_ ;_ &quot;￥&quot;* \-#,##0.00_ ;_ &quot;￥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  <family val="2"/>
    </font>
    <font>
      <sz val="12"/>
      <name val="宋体"/>
      <charset val="134"/>
    </font>
    <font>
      <u/>
      <sz val="12"/>
      <color indexed="12"/>
      <name val="Arial"/>
      <family val="2"/>
    </font>
    <font>
      <b/>
      <sz val="18"/>
      <color theme="3"/>
      <name val="Cambria"/>
      <family val="1"/>
      <scheme val="major"/>
    </font>
    <font>
      <sz val="8"/>
      <color rgb="FF53565A"/>
      <name val="Arial"/>
      <family val="2"/>
    </font>
    <font>
      <sz val="9"/>
      <color rgb="FF5F5F61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  <scheme val="minor"/>
    </font>
    <font>
      <b/>
      <sz val="10"/>
      <color rgb="FF5F5F61"/>
      <name val="Arial"/>
      <family val="2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CECFF"/>
        <bgColor indexed="64"/>
      </patternFill>
    </fill>
    <fill>
      <patternFill patternType="solid">
        <fgColor rgb="FFF1F8FD"/>
        <bgColor indexed="64"/>
      </patternFill>
    </fill>
    <fill>
      <patternFill patternType="solid">
        <fgColor rgb="FF53565A"/>
        <bgColor indexed="64"/>
      </patternFill>
    </fill>
    <fill>
      <patternFill patternType="solid">
        <fgColor rgb="FF646668"/>
        <bgColor indexed="64"/>
      </patternFill>
    </fill>
    <fill>
      <patternFill patternType="solid">
        <fgColor rgb="FF95989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73C5"/>
        <bgColor indexed="64"/>
      </patternFill>
    </fill>
    <fill>
      <patternFill patternType="solid">
        <fgColor rgb="FFB5B1B1"/>
        <bgColor indexed="64"/>
      </patternFill>
    </fill>
    <fill>
      <patternFill patternType="solid">
        <fgColor rgb="FFB7DEE8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717073"/>
      </bottom>
      <diagonal/>
    </border>
    <border>
      <left/>
      <right style="dotted">
        <color rgb="FF717073"/>
      </right>
      <top style="thick">
        <color rgb="FF717073"/>
      </top>
      <bottom/>
      <diagonal/>
    </border>
    <border>
      <left style="dotted">
        <color rgb="FF717073"/>
      </left>
      <right style="dotted">
        <color rgb="FF717073"/>
      </right>
      <top style="thick">
        <color rgb="FF717073"/>
      </top>
      <bottom/>
      <diagonal/>
    </border>
    <border>
      <left/>
      <right style="dotted">
        <color rgb="FF717073"/>
      </right>
      <top style="dotted">
        <color rgb="FF717073"/>
      </top>
      <bottom/>
      <diagonal/>
    </border>
    <border>
      <left style="dotted">
        <color rgb="FF717073"/>
      </left>
      <right style="dotted">
        <color rgb="FF717073"/>
      </right>
      <top style="dotted">
        <color rgb="FF717073"/>
      </top>
      <bottom/>
      <diagonal/>
    </border>
    <border>
      <left style="dotted">
        <color rgb="FF717073"/>
      </left>
      <right/>
      <top style="thick">
        <color rgb="FF717073"/>
      </top>
      <bottom/>
      <diagonal/>
    </border>
    <border>
      <left style="dotted">
        <color rgb="FF717073"/>
      </left>
      <right/>
      <top style="dotted">
        <color rgb="FF717073"/>
      </top>
      <bottom/>
      <diagonal/>
    </border>
    <border>
      <left/>
      <right style="dotted">
        <color rgb="FF717073"/>
      </right>
      <top style="dotted">
        <color rgb="FF717073"/>
      </top>
      <bottom style="thick">
        <color rgb="FF717073"/>
      </bottom>
      <diagonal/>
    </border>
    <border>
      <left style="dotted">
        <color rgb="FF717073"/>
      </left>
      <right style="dotted">
        <color rgb="FF717073"/>
      </right>
      <top style="dotted">
        <color rgb="FF717073"/>
      </top>
      <bottom style="thick">
        <color rgb="FF717073"/>
      </bottom>
      <diagonal/>
    </border>
    <border>
      <left/>
      <right style="dotted">
        <color rgb="FF717073"/>
      </right>
      <top style="thick">
        <color rgb="FF717073"/>
      </top>
      <bottom style="dotted">
        <color rgb="FF717073"/>
      </bottom>
      <diagonal/>
    </border>
    <border>
      <left style="dotted">
        <color rgb="FF717073"/>
      </left>
      <right style="dotted">
        <color rgb="FF717073"/>
      </right>
      <top style="thick">
        <color rgb="FF717073"/>
      </top>
      <bottom style="dotted">
        <color rgb="FF717073"/>
      </bottom>
      <diagonal/>
    </border>
    <border>
      <left/>
      <right style="dotted">
        <color rgb="FF717073"/>
      </right>
      <top style="dotted">
        <color rgb="FF717073"/>
      </top>
      <bottom style="dotted">
        <color rgb="FF717073"/>
      </bottom>
      <diagonal/>
    </border>
    <border>
      <left style="dotted">
        <color rgb="FF717073"/>
      </left>
      <right style="dotted">
        <color rgb="FF717073"/>
      </right>
      <top style="dotted">
        <color rgb="FF717073"/>
      </top>
      <bottom style="dotted">
        <color rgb="FF717073"/>
      </bottom>
      <diagonal/>
    </border>
    <border>
      <left/>
      <right/>
      <top style="dotted">
        <color rgb="FF717073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6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21" borderId="0" applyNumberFormat="0" applyBorder="0" applyAlignment="0" applyProtection="0"/>
    <xf numFmtId="0" fontId="22" fillId="0" borderId="0" quotePrefix="1">
      <alignment horizontal="justify" vertical="justify" wrapText="1"/>
      <protection hidden="1"/>
    </xf>
    <xf numFmtId="0" fontId="22" fillId="0" borderId="0" quotePrefix="1">
      <alignment horizontal="justify" vertical="justify" wrapText="1"/>
      <protection hidden="1"/>
    </xf>
    <xf numFmtId="0" fontId="22" fillId="0" borderId="0"/>
    <xf numFmtId="0" fontId="10" fillId="6" borderId="4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quotePrefix="1">
      <alignment horizontal="justify" vertical="justify" wrapText="1"/>
      <protection hidden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2" fillId="0" borderId="0" quotePrefix="1">
      <alignment horizontal="justify" vertical="justify" wrapText="1"/>
      <protection hidden="1"/>
    </xf>
    <xf numFmtId="0" fontId="20" fillId="0" borderId="0"/>
    <xf numFmtId="0" fontId="19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9" fillId="0" borderId="0" quotePrefix="1">
      <alignment horizontal="justify" vertical="justify" wrapText="1"/>
      <protection hidden="1"/>
    </xf>
  </cellStyleXfs>
  <cellXfs count="73">
    <xf numFmtId="0" fontId="0" fillId="0" borderId="0" xfId="0"/>
    <xf numFmtId="0" fontId="1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6" xfId="0" applyBorder="1"/>
    <xf numFmtId="0" fontId="15" fillId="0" borderId="26" xfId="0" applyFont="1" applyBorder="1" applyAlignment="1">
      <alignment wrapText="1"/>
    </xf>
    <xf numFmtId="0" fontId="15" fillId="0" borderId="26" xfId="0" applyFont="1" applyBorder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6" fillId="0" borderId="14" xfId="0" applyFont="1" applyBorder="1" applyAlignment="1">
      <alignment vertical="center" wrapText="1" readingOrder="1"/>
    </xf>
    <xf numFmtId="0" fontId="26" fillId="0" borderId="15" xfId="0" applyFont="1" applyBorder="1" applyAlignment="1">
      <alignment vertical="center" wrapText="1" readingOrder="1"/>
    </xf>
    <xf numFmtId="0" fontId="26" fillId="0" borderId="17" xfId="0" applyFont="1" applyBorder="1" applyAlignment="1">
      <alignment horizontal="center" vertical="center" wrapText="1" readingOrder="1"/>
    </xf>
    <xf numFmtId="0" fontId="30" fillId="0" borderId="11" xfId="0" applyFont="1" applyBorder="1" applyAlignment="1">
      <alignment horizontal="left" vertical="center" wrapText="1" readingOrder="1"/>
    </xf>
    <xf numFmtId="0" fontId="30" fillId="0" borderId="11" xfId="0" applyFont="1" applyBorder="1" applyAlignment="1">
      <alignment horizontal="center" vertical="center" wrapText="1" readingOrder="1"/>
    </xf>
    <xf numFmtId="0" fontId="26" fillId="43" borderId="12" xfId="0" applyFont="1" applyFill="1" applyBorder="1" applyAlignment="1">
      <alignment vertical="center" wrapText="1" readingOrder="1"/>
    </xf>
    <xf numFmtId="0" fontId="26" fillId="43" borderId="13" xfId="0" applyFont="1" applyFill="1" applyBorder="1" applyAlignment="1">
      <alignment vertical="center" wrapText="1" readingOrder="1"/>
    </xf>
    <xf numFmtId="0" fontId="26" fillId="43" borderId="16" xfId="0" applyFont="1" applyFill="1" applyBorder="1" applyAlignment="1">
      <alignment horizontal="center" vertical="center" wrapText="1" readingOrder="1"/>
    </xf>
    <xf numFmtId="0" fontId="26" fillId="43" borderId="14" xfId="0" applyFont="1" applyFill="1" applyBorder="1" applyAlignment="1">
      <alignment vertical="center" wrapText="1" readingOrder="1"/>
    </xf>
    <xf numFmtId="0" fontId="26" fillId="43" borderId="15" xfId="0" applyFont="1" applyFill="1" applyBorder="1" applyAlignment="1">
      <alignment vertical="center" wrapText="1" readingOrder="1"/>
    </xf>
    <xf numFmtId="0" fontId="26" fillId="43" borderId="17" xfId="0" applyFont="1" applyFill="1" applyBorder="1" applyAlignment="1">
      <alignment horizontal="center" vertical="center" wrapText="1" readingOrder="1"/>
    </xf>
    <xf numFmtId="0" fontId="30" fillId="42" borderId="17" xfId="0" applyFont="1" applyFill="1" applyBorder="1" applyAlignment="1">
      <alignment horizontal="center" vertical="center" wrapText="1" readingOrder="1"/>
    </xf>
    <xf numFmtId="0" fontId="33" fillId="0" borderId="0" xfId="0" applyFont="1"/>
    <xf numFmtId="0" fontId="26" fillId="36" borderId="12" xfId="0" applyFont="1" applyFill="1" applyBorder="1" applyAlignment="1">
      <alignment vertical="center" wrapText="1" readingOrder="1"/>
    </xf>
    <xf numFmtId="0" fontId="26" fillId="36" borderId="13" xfId="0" applyFont="1" applyFill="1" applyBorder="1" applyAlignment="1">
      <alignment vertical="center" wrapText="1" readingOrder="1"/>
    </xf>
    <xf numFmtId="0" fontId="26" fillId="0" borderId="14" xfId="0" applyFont="1" applyBorder="1" applyAlignment="1">
      <alignment vertical="center" wrapText="1" readingOrder="1"/>
    </xf>
    <xf numFmtId="0" fontId="26" fillId="0" borderId="15" xfId="0" applyFont="1" applyBorder="1" applyAlignment="1">
      <alignment vertical="center" wrapText="1" readingOrder="1"/>
    </xf>
    <xf numFmtId="0" fontId="26" fillId="36" borderId="14" xfId="0" applyFont="1" applyFill="1" applyBorder="1" applyAlignment="1">
      <alignment vertical="center" wrapText="1" readingOrder="1"/>
    </xf>
    <xf numFmtId="0" fontId="26" fillId="36" borderId="15" xfId="0" applyFont="1" applyFill="1" applyBorder="1" applyAlignment="1">
      <alignment vertical="center" wrapText="1" readingOrder="1"/>
    </xf>
    <xf numFmtId="0" fontId="26" fillId="36" borderId="16" xfId="0" applyFont="1" applyFill="1" applyBorder="1" applyAlignment="1">
      <alignment horizontal="center" vertical="center" wrapText="1" readingOrder="1"/>
    </xf>
    <xf numFmtId="0" fontId="26" fillId="0" borderId="17" xfId="0" applyFont="1" applyBorder="1" applyAlignment="1">
      <alignment horizontal="center" vertical="center" wrapText="1" readingOrder="1"/>
    </xf>
    <xf numFmtId="0" fontId="26" fillId="36" borderId="17" xfId="0" applyFont="1" applyFill="1" applyBorder="1" applyAlignment="1">
      <alignment horizontal="center" vertical="center" wrapText="1" readingOrder="1"/>
    </xf>
    <xf numFmtId="0" fontId="30" fillId="0" borderId="11" xfId="0" applyFont="1" applyBorder="1" applyAlignment="1">
      <alignment horizontal="left" vertical="center" wrapText="1" readingOrder="1"/>
    </xf>
    <xf numFmtId="0" fontId="30" fillId="0" borderId="11" xfId="0" applyFont="1" applyBorder="1" applyAlignment="1">
      <alignment horizontal="center" vertical="center" wrapText="1" readingOrder="1"/>
    </xf>
    <xf numFmtId="0" fontId="0" fillId="0" borderId="0" xfId="0"/>
    <xf numFmtId="0" fontId="30" fillId="36" borderId="17" xfId="0" applyFont="1" applyFill="1" applyBorder="1" applyAlignment="1">
      <alignment horizontal="center" vertical="center" wrapText="1" readingOrder="1"/>
    </xf>
    <xf numFmtId="0" fontId="25" fillId="35" borderId="25" xfId="0" applyFont="1" applyFill="1" applyBorder="1" applyAlignment="1">
      <alignment horizontal="center" wrapText="1" readingOrder="1"/>
    </xf>
    <xf numFmtId="0" fontId="25" fillId="33" borderId="25" xfId="0" applyFont="1" applyFill="1" applyBorder="1" applyAlignment="1">
      <alignment horizontal="left" wrapText="1" readingOrder="1"/>
    </xf>
    <xf numFmtId="0" fontId="25" fillId="33" borderId="25" xfId="0" applyFont="1" applyFill="1" applyBorder="1" applyAlignment="1">
      <alignment horizontal="center" wrapText="1" readingOrder="1"/>
    </xf>
    <xf numFmtId="10" fontId="25" fillId="33" borderId="25" xfId="0" applyNumberFormat="1" applyFont="1" applyFill="1" applyBorder="1" applyAlignment="1">
      <alignment horizontal="center" wrapText="1" readingOrder="1"/>
    </xf>
    <xf numFmtId="10" fontId="25" fillId="33" borderId="0" xfId="0" applyNumberFormat="1" applyFont="1" applyFill="1" applyBorder="1" applyAlignment="1">
      <alignment horizontal="center" wrapText="1" readingOrder="1"/>
    </xf>
    <xf numFmtId="0" fontId="25" fillId="35" borderId="0" xfId="0" applyFont="1" applyFill="1" applyBorder="1" applyAlignment="1">
      <alignment horizontal="center" wrapText="1" readingOrder="1"/>
    </xf>
    <xf numFmtId="0" fontId="27" fillId="41" borderId="0" xfId="0" applyFont="1" applyFill="1" applyBorder="1" applyAlignment="1">
      <alignment horizontal="center" wrapText="1" readingOrder="1"/>
    </xf>
    <xf numFmtId="0" fontId="29" fillId="38" borderId="18" xfId="0" applyFont="1" applyFill="1" applyBorder="1" applyAlignment="1">
      <alignment horizontal="center" vertical="center" wrapText="1"/>
    </xf>
    <xf numFmtId="0" fontId="0" fillId="0" borderId="0" xfId="0"/>
    <xf numFmtId="0" fontId="29" fillId="39" borderId="22" xfId="0" applyFont="1" applyFill="1" applyBorder="1" applyAlignment="1">
      <alignment horizontal="left" vertical="center" wrapText="1"/>
    </xf>
    <xf numFmtId="0" fontId="29" fillId="39" borderId="23" xfId="0" applyFont="1" applyFill="1" applyBorder="1" applyAlignment="1">
      <alignment horizontal="center" vertical="center" wrapText="1"/>
    </xf>
    <xf numFmtId="0" fontId="29" fillId="38" borderId="19" xfId="0" applyFont="1" applyFill="1" applyBorder="1" applyAlignment="1">
      <alignment horizontal="center" vertical="center" wrapText="1"/>
    </xf>
    <xf numFmtId="0" fontId="32" fillId="36" borderId="20" xfId="0" applyFont="1" applyFill="1" applyBorder="1" applyAlignment="1">
      <alignment horizontal="left" vertical="center" wrapText="1"/>
    </xf>
    <xf numFmtId="0" fontId="32" fillId="36" borderId="21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36" borderId="22" xfId="0" applyFont="1" applyFill="1" applyBorder="1" applyAlignment="1">
      <alignment horizontal="left" vertical="center" wrapText="1"/>
    </xf>
    <xf numFmtId="0" fontId="32" fillId="36" borderId="23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left" vertical="center" wrapText="1"/>
    </xf>
    <xf numFmtId="0" fontId="29" fillId="38" borderId="15" xfId="0" applyFont="1" applyFill="1" applyBorder="1" applyAlignment="1">
      <alignment horizontal="center" vertical="center" wrapText="1"/>
    </xf>
    <xf numFmtId="0" fontId="28" fillId="40" borderId="0" xfId="0" applyFont="1" applyFill="1" applyBorder="1" applyAlignment="1">
      <alignment vertical="center" wrapText="1"/>
    </xf>
    <xf numFmtId="9" fontId="5" fillId="2" borderId="0" xfId="1" applyNumberFormat="1"/>
    <xf numFmtId="9" fontId="7" fillId="4" borderId="0" xfId="3" applyNumberFormat="1"/>
    <xf numFmtId="0" fontId="16" fillId="37" borderId="10" xfId="0" applyFont="1" applyFill="1" applyBorder="1"/>
    <xf numFmtId="0" fontId="16" fillId="37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28" fillId="40" borderId="0" xfId="0" applyFont="1" applyFill="1" applyBorder="1" applyAlignment="1">
      <alignment vertical="center" wrapText="1"/>
    </xf>
    <xf numFmtId="0" fontId="31" fillId="42" borderId="24" xfId="0" applyFont="1" applyFill="1" applyBorder="1" applyAlignment="1">
      <alignment horizontal="right" vertical="center" wrapText="1" readingOrder="1"/>
    </xf>
    <xf numFmtId="0" fontId="31" fillId="42" borderId="14" xfId="0" applyFont="1" applyFill="1" applyBorder="1" applyAlignment="1">
      <alignment horizontal="right" vertical="center" wrapText="1" readingOrder="1"/>
    </xf>
    <xf numFmtId="0" fontId="30" fillId="36" borderId="24" xfId="0" applyFont="1" applyFill="1" applyBorder="1" applyAlignment="1">
      <alignment horizontal="right" vertical="center" wrapText="1" readingOrder="1"/>
    </xf>
    <xf numFmtId="0" fontId="30" fillId="36" borderId="14" xfId="0" applyFont="1" applyFill="1" applyBorder="1" applyAlignment="1">
      <alignment horizontal="right" vertical="center" wrapText="1" readingOrder="1"/>
    </xf>
    <xf numFmtId="0" fontId="27" fillId="41" borderId="27" xfId="0" applyFont="1" applyFill="1" applyBorder="1" applyAlignment="1">
      <alignment horizontal="center" wrapText="1" readingOrder="1"/>
    </xf>
    <xf numFmtId="0" fontId="27" fillId="41" borderId="28" xfId="0" applyFont="1" applyFill="1" applyBorder="1" applyAlignment="1">
      <alignment horizontal="center" wrapText="1" readingOrder="1"/>
    </xf>
    <xf numFmtId="0" fontId="27" fillId="41" borderId="29" xfId="0" applyFont="1" applyFill="1" applyBorder="1" applyAlignment="1">
      <alignment horizontal="center" wrapText="1" readingOrder="1"/>
    </xf>
  </cellXfs>
  <cellStyles count="163">
    <cellStyle name="20% - Accent1 2" xfId="19"/>
    <cellStyle name="20% - Accent1 3" xfId="20"/>
    <cellStyle name="20% - Accent2 2" xfId="21"/>
    <cellStyle name="20% - Accent2 3" xfId="22"/>
    <cellStyle name="20% - Accent3 2" xfId="23"/>
    <cellStyle name="20% - Accent3 3" xfId="24"/>
    <cellStyle name="20% - Accent4 2" xfId="25"/>
    <cellStyle name="20% - Accent4 3" xfId="26"/>
    <cellStyle name="20% - Accent5" xfId="14" builtinId="46" customBuiltin="1"/>
    <cellStyle name="20% - Accent5 2" xfId="27"/>
    <cellStyle name="20% - Accent5 3" xfId="28"/>
    <cellStyle name="20% - Accent6" xfId="18" builtinId="50" customBuiltin="1"/>
    <cellStyle name="20% - Accent6 2" xfId="29"/>
    <cellStyle name="20% - Accent6 3" xfId="30"/>
    <cellStyle name="40% - Accent1 2" xfId="31"/>
    <cellStyle name="40% - Accent1 3" xfId="32"/>
    <cellStyle name="40% - Accent2" xfId="10" builtinId="35" customBuiltin="1"/>
    <cellStyle name="40% - Accent2 2" xfId="33"/>
    <cellStyle name="40% - Accent2 3" xfId="34"/>
    <cellStyle name="40% - Accent3 2" xfId="35"/>
    <cellStyle name="40% - Accent3 3" xfId="36"/>
    <cellStyle name="40% - Accent4 2" xfId="37"/>
    <cellStyle name="40% - Accent4 3" xfId="38"/>
    <cellStyle name="40% - Accent5" xfId="15" builtinId="47" customBuiltin="1"/>
    <cellStyle name="40% - Accent5 2" xfId="39"/>
    <cellStyle name="40% - Accent5 3" xfId="40"/>
    <cellStyle name="40% - Accent6 2" xfId="41"/>
    <cellStyle name="40% - Accent6 3" xfId="42"/>
    <cellStyle name="60% - Accent1 2" xfId="43"/>
    <cellStyle name="60% - Accent2" xfId="11" builtinId="36" customBuiltin="1"/>
    <cellStyle name="60% - Accent3 2" xfId="44"/>
    <cellStyle name="60% - Accent4 2" xfId="45"/>
    <cellStyle name="60% - Accent5" xfId="16" builtinId="48" customBuiltin="1"/>
    <cellStyle name="60% - Accent6 2" xfId="46"/>
    <cellStyle name="Accent1 2" xfId="47"/>
    <cellStyle name="Accent2" xfId="9" builtinId="33" customBuiltin="1"/>
    <cellStyle name="Accent3" xfId="12" builtinId="37" customBuiltin="1"/>
    <cellStyle name="Accent4 2" xfId="48"/>
    <cellStyle name="Accent5" xfId="13" builtinId="45" customBuiltin="1"/>
    <cellStyle name="Accent6" xfId="17" builtinId="49" customBuiltin="1"/>
    <cellStyle name="Bad" xfId="2" builtinId="27" customBuiltin="1"/>
    <cellStyle name="C:\Data\MS\Excel" xfId="49"/>
    <cellStyle name="C:\Data\MS\Excel 2" xfId="50"/>
    <cellStyle name="C:\Data\MS\Excel 3" xfId="51"/>
    <cellStyle name="Calculation 2" xfId="52"/>
    <cellStyle name="Check Cell" xfId="6" builtinId="23" customBuiltin="1"/>
    <cellStyle name="Comma 2" xfId="53"/>
    <cellStyle name="Comma 2 2" xfId="54"/>
    <cellStyle name="Currency 2" xfId="55"/>
    <cellStyle name="Currency 2 2" xfId="56"/>
    <cellStyle name="Currency 3" xfId="57"/>
    <cellStyle name="Currency 4" xfId="58"/>
    <cellStyle name="Currency 5" xfId="59"/>
    <cellStyle name="Currency 6" xfId="60"/>
    <cellStyle name="Explanatory Text" xfId="8" builtinId="53" customBuiltin="1"/>
    <cellStyle name="Good" xfId="1" builtinId="26" customBuiltin="1"/>
    <cellStyle name="Heading 1 2" xfId="61"/>
    <cellStyle name="Heading 2 2" xfId="62"/>
    <cellStyle name="Heading 3 2" xfId="63"/>
    <cellStyle name="Heading 4 2" xfId="64"/>
    <cellStyle name="Hyperlink 2" xfId="65"/>
    <cellStyle name="Input" xfId="4" builtinId="20" customBuiltin="1"/>
    <cellStyle name="Linked Cell" xfId="5" builtinId="24" customBuiltin="1"/>
    <cellStyle name="Neutral" xfId="3" builtinId="28" customBuiltin="1"/>
    <cellStyle name="Nor}al" xfId="66"/>
    <cellStyle name="Normal" xfId="0" builtinId="0"/>
    <cellStyle name="Normal 10" xfId="67"/>
    <cellStyle name="Normal 10 2" xfId="68"/>
    <cellStyle name="Normal 11" xfId="69"/>
    <cellStyle name="Normal 12" xfId="70"/>
    <cellStyle name="Normal 12 2" xfId="71"/>
    <cellStyle name="Normal 13" xfId="72"/>
    <cellStyle name="Normal 13 2" xfId="73"/>
    <cellStyle name="Normal 14" xfId="74"/>
    <cellStyle name="Normal 15" xfId="75"/>
    <cellStyle name="Normal 15 2" xfId="76"/>
    <cellStyle name="Normal 16" xfId="77"/>
    <cellStyle name="Normal 16 2" xfId="78"/>
    <cellStyle name="Normal 17" xfId="79"/>
    <cellStyle name="Normal 17 2" xfId="80"/>
    <cellStyle name="Normal 18" xfId="81"/>
    <cellStyle name="Normal 18 2" xfId="82"/>
    <cellStyle name="Normal 18 3" xfId="83"/>
    <cellStyle name="Normal 19" xfId="84"/>
    <cellStyle name="Normal 2" xfId="85"/>
    <cellStyle name="Normal 2 2" xfId="86"/>
    <cellStyle name="Normal 2 3" xfId="87"/>
    <cellStyle name="Normal 2 3 2" xfId="88"/>
    <cellStyle name="Normal 2 3 2 2" xfId="89"/>
    <cellStyle name="Normal 2 3 3" xfId="90"/>
    <cellStyle name="Normal 2 4" xfId="91"/>
    <cellStyle name="Normal 2 4 2" xfId="92"/>
    <cellStyle name="Normal 2 5" xfId="93"/>
    <cellStyle name="Normal 20" xfId="94"/>
    <cellStyle name="Normal 20 2" xfId="95"/>
    <cellStyle name="Normal 21" xfId="96"/>
    <cellStyle name="Normal 22" xfId="97"/>
    <cellStyle name="Normal 23" xfId="98"/>
    <cellStyle name="Normal 27" xfId="99"/>
    <cellStyle name="Normal 3" xfId="100"/>
    <cellStyle name="Normal 3 2" xfId="101"/>
    <cellStyle name="Normal 3 3" xfId="102"/>
    <cellStyle name="Normal 3 4" xfId="103"/>
    <cellStyle name="Normal 4" xfId="104"/>
    <cellStyle name="Normal 4 2" xfId="105"/>
    <cellStyle name="Normal 4 2 2" xfId="106"/>
    <cellStyle name="Normal 4 2 2 2" xfId="107"/>
    <cellStyle name="Normal 4 2 2 2 2" xfId="108"/>
    <cellStyle name="Normal 4 2 2 3" xfId="109"/>
    <cellStyle name="Normal 4 2 3" xfId="110"/>
    <cellStyle name="Normal 4 2 3 2" xfId="111"/>
    <cellStyle name="Normal 4 2 4" xfId="112"/>
    <cellStyle name="Normal 4 3" xfId="113"/>
    <cellStyle name="Normal 4 3 2" xfId="114"/>
    <cellStyle name="Normal 4 3 2 2" xfId="115"/>
    <cellStyle name="Normal 4 3 3" xfId="116"/>
    <cellStyle name="Normal 4 4" xfId="117"/>
    <cellStyle name="Normal 4 4 2" xfId="118"/>
    <cellStyle name="Normal 4 5" xfId="119"/>
    <cellStyle name="Normal 5" xfId="120"/>
    <cellStyle name="Normal 5 2" xfId="121"/>
    <cellStyle name="Normal 5 3" xfId="122"/>
    <cellStyle name="Normal 6" xfId="123"/>
    <cellStyle name="Normal 6 2" xfId="124"/>
    <cellStyle name="Normal 6 2 2" xfId="125"/>
    <cellStyle name="Normal 6 2 2 2" xfId="126"/>
    <cellStyle name="Normal 6 2 3" xfId="127"/>
    <cellStyle name="Normal 6 3" xfId="128"/>
    <cellStyle name="Normal 6 3 2" xfId="129"/>
    <cellStyle name="Normal 6 4" xfId="130"/>
    <cellStyle name="Normal 6 5" xfId="131"/>
    <cellStyle name="Normal 6 6" xfId="132"/>
    <cellStyle name="Normal 7" xfId="133"/>
    <cellStyle name="Normal 7 2" xfId="134"/>
    <cellStyle name="Normal 7 3" xfId="135"/>
    <cellStyle name="Normal 7 4" xfId="136"/>
    <cellStyle name="Normal 8" xfId="137"/>
    <cellStyle name="Normal 9" xfId="138"/>
    <cellStyle name="Normal 9 2" xfId="139"/>
    <cellStyle name="Normal 9 2 2" xfId="140"/>
    <cellStyle name="Normal 9 3" xfId="141"/>
    <cellStyle name="Note 2" xfId="142"/>
    <cellStyle name="Note 2 2" xfId="143"/>
    <cellStyle name="Note 2 3" xfId="144"/>
    <cellStyle name="Note 2 4" xfId="145"/>
    <cellStyle name="Note 3" xfId="146"/>
    <cellStyle name="Output 2" xfId="147"/>
    <cellStyle name="Percent 2" xfId="148"/>
    <cellStyle name="Percent 2 2" xfId="149"/>
    <cellStyle name="Percent 2 3" xfId="150"/>
    <cellStyle name="Percent 3" xfId="151"/>
    <cellStyle name="Percent 4" xfId="152"/>
    <cellStyle name="Percent 5" xfId="153"/>
    <cellStyle name="Percent 6" xfId="154"/>
    <cellStyle name="Percent 6 2" xfId="155"/>
    <cellStyle name="Percent 7" xfId="156"/>
    <cellStyle name="Percent 8" xfId="157"/>
    <cellStyle name="Percent 9" xfId="158"/>
    <cellStyle name="Style 1" xfId="159"/>
    <cellStyle name="Title 2" xfId="160"/>
    <cellStyle name="Total 2" xfId="161"/>
    <cellStyle name="Warning Text" xfId="7" builtinId="11" customBuiltin="1"/>
    <cellStyle name="常规_Seat Report Weekly 2006.9.29" xfId="1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W" refreshedDate="42537.614462152778" createdVersion="4" refreshedVersion="4" minRefreshableVersion="3" recordCount="18">
  <cacheSource type="worksheet">
    <worksheetSource ref="F2:H20" sheet="VLOOKUP&amp;PIVOT"/>
  </cacheSource>
  <cacheFields count="3">
    <cacheField name="ID" numFmtId="0">
      <sharedItems/>
    </cacheField>
    <cacheField name="Level" numFmtId="0">
      <sharedItems count="4">
        <s v="C10"/>
        <s v="C09"/>
        <s v="C11"/>
        <s v="C12"/>
      </sharedItems>
    </cacheField>
    <cacheField name="Desktop/Laptop" numFmtId="0">
      <sharedItems count="2">
        <s v="Desktop"/>
        <s v="Lap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W" refreshedDate="42537.651825231478" createdVersion="4" refreshedVersion="4" minRefreshableVersion="3" recordCount="18">
  <cacheSource type="worksheet">
    <worksheetSource ref="I3:M21" sheet="SUMIFS_COUNTIFS"/>
  </cacheSource>
  <cacheFields count="5">
    <cacheField name="Department" numFmtId="0">
      <sharedItems count="3">
        <s v="C"/>
        <s v="A"/>
        <s v="B"/>
      </sharedItems>
    </cacheField>
    <cacheField name="ID" numFmtId="0">
      <sharedItems/>
    </cacheField>
    <cacheField name="Level" numFmtId="0">
      <sharedItems count="4">
        <s v="C10"/>
        <s v="C09"/>
        <s v="C11"/>
        <s v="C12"/>
      </sharedItems>
    </cacheField>
    <cacheField name="Desktop/Laptop" numFmtId="0">
      <sharedItems count="2">
        <s v="Desktop"/>
        <s v="Laptop"/>
      </sharedItems>
    </cacheField>
    <cacheField name="Monitor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CT2054"/>
    <x v="0"/>
    <x v="0"/>
  </r>
  <r>
    <s v="CT2055"/>
    <x v="1"/>
    <x v="0"/>
  </r>
  <r>
    <s v="CT2056"/>
    <x v="1"/>
    <x v="1"/>
  </r>
  <r>
    <s v="CT2057"/>
    <x v="2"/>
    <x v="0"/>
  </r>
  <r>
    <s v="CT2058"/>
    <x v="0"/>
    <x v="0"/>
  </r>
  <r>
    <s v="CT2059"/>
    <x v="0"/>
    <x v="0"/>
  </r>
  <r>
    <s v="CT2060"/>
    <x v="2"/>
    <x v="0"/>
  </r>
  <r>
    <s v="CT2061"/>
    <x v="3"/>
    <x v="1"/>
  </r>
  <r>
    <s v="CT2062"/>
    <x v="3"/>
    <x v="1"/>
  </r>
  <r>
    <s v="CT2063"/>
    <x v="0"/>
    <x v="0"/>
  </r>
  <r>
    <s v="CT2064"/>
    <x v="0"/>
    <x v="0"/>
  </r>
  <r>
    <s v="CT2065"/>
    <x v="0"/>
    <x v="0"/>
  </r>
  <r>
    <s v="CT2066"/>
    <x v="0"/>
    <x v="0"/>
  </r>
  <r>
    <s v="CT2067"/>
    <x v="1"/>
    <x v="0"/>
  </r>
  <r>
    <s v="CT2068"/>
    <x v="0"/>
    <x v="0"/>
  </r>
  <r>
    <s v="CT2069"/>
    <x v="0"/>
    <x v="1"/>
  </r>
  <r>
    <s v="CT2070"/>
    <x v="2"/>
    <x v="1"/>
  </r>
  <r>
    <s v="CT2071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s v="CT2054"/>
    <x v="0"/>
    <x v="0"/>
    <x v="0"/>
  </r>
  <r>
    <x v="1"/>
    <s v="CT2055"/>
    <x v="1"/>
    <x v="0"/>
    <x v="1"/>
  </r>
  <r>
    <x v="2"/>
    <s v="CT2056"/>
    <x v="1"/>
    <x v="1"/>
    <x v="1"/>
  </r>
  <r>
    <x v="2"/>
    <s v="CT2057"/>
    <x v="2"/>
    <x v="0"/>
    <x v="1"/>
  </r>
  <r>
    <x v="2"/>
    <s v="CT2058"/>
    <x v="0"/>
    <x v="0"/>
    <x v="1"/>
  </r>
  <r>
    <x v="0"/>
    <s v="CT2059"/>
    <x v="0"/>
    <x v="0"/>
    <x v="1"/>
  </r>
  <r>
    <x v="1"/>
    <s v="CT2060"/>
    <x v="2"/>
    <x v="0"/>
    <x v="0"/>
  </r>
  <r>
    <x v="0"/>
    <s v="CT2061"/>
    <x v="3"/>
    <x v="1"/>
    <x v="0"/>
  </r>
  <r>
    <x v="2"/>
    <s v="CT2062"/>
    <x v="3"/>
    <x v="1"/>
    <x v="0"/>
  </r>
  <r>
    <x v="2"/>
    <s v="CT2063"/>
    <x v="0"/>
    <x v="0"/>
    <x v="1"/>
  </r>
  <r>
    <x v="2"/>
    <s v="CT2064"/>
    <x v="0"/>
    <x v="0"/>
    <x v="1"/>
  </r>
  <r>
    <x v="1"/>
    <s v="CT2065"/>
    <x v="0"/>
    <x v="0"/>
    <x v="1"/>
  </r>
  <r>
    <x v="0"/>
    <s v="CT2066"/>
    <x v="0"/>
    <x v="0"/>
    <x v="1"/>
  </r>
  <r>
    <x v="1"/>
    <s v="CT2067"/>
    <x v="1"/>
    <x v="0"/>
    <x v="1"/>
  </r>
  <r>
    <x v="2"/>
    <s v="CT2068"/>
    <x v="0"/>
    <x v="0"/>
    <x v="0"/>
  </r>
  <r>
    <x v="0"/>
    <s v="CT2069"/>
    <x v="0"/>
    <x v="1"/>
    <x v="0"/>
  </r>
  <r>
    <x v="2"/>
    <s v="CT2070"/>
    <x v="2"/>
    <x v="1"/>
    <x v="0"/>
  </r>
  <r>
    <x v="0"/>
    <s v="CT2071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M9" firstHeaderRow="1" firstDataRow="2" firstDataCol="1"/>
  <pivotFields count="3">
    <pivotField dataField="1" showAll="0"/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6:Q20" firstHeaderRow="0" firstDataRow="1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2"/>
    <field x="0"/>
  </rowFields>
  <rowItems count="14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itor" fld="4" baseField="0" baseItem="0"/>
    <dataField name="Count of Desktop/Lapto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zoomScale="175" zoomScaleNormal="175" workbookViewId="0">
      <selection activeCell="H16" sqref="H16"/>
    </sheetView>
  </sheetViews>
  <sheetFormatPr defaultRowHeight="15"/>
  <cols>
    <col min="3" max="4" width="15.28515625" bestFit="1" customWidth="1"/>
    <col min="8" max="8" width="15.28515625" bestFit="1" customWidth="1"/>
    <col min="10" max="10" width="13.140625" bestFit="1" customWidth="1"/>
    <col min="11" max="13" width="7.7109375" customWidth="1"/>
  </cols>
  <sheetData>
    <row r="1" spans="2:13">
      <c r="B1" t="s">
        <v>32</v>
      </c>
      <c r="F1" t="s">
        <v>33</v>
      </c>
    </row>
    <row r="2" spans="2:13">
      <c r="B2" s="1" t="s">
        <v>0</v>
      </c>
      <c r="C2" s="1" t="s">
        <v>24</v>
      </c>
      <c r="D2" s="1" t="s">
        <v>31</v>
      </c>
      <c r="F2" s="1" t="s">
        <v>0</v>
      </c>
      <c r="G2" s="1" t="s">
        <v>1</v>
      </c>
      <c r="H2" s="1" t="s">
        <v>24</v>
      </c>
    </row>
    <row r="3" spans="2:13">
      <c r="B3" t="s">
        <v>7</v>
      </c>
      <c r="C3" t="s">
        <v>26</v>
      </c>
      <c r="D3" t="str">
        <f>VLOOKUP(B3,F:H,3,FALSE)</f>
        <v>Desktop</v>
      </c>
      <c r="F3" t="s">
        <v>2</v>
      </c>
      <c r="G3" t="s">
        <v>23</v>
      </c>
      <c r="H3" t="s">
        <v>25</v>
      </c>
      <c r="J3" s="2" t="s">
        <v>29</v>
      </c>
      <c r="K3" s="2" t="s">
        <v>30</v>
      </c>
    </row>
    <row r="4" spans="2:13">
      <c r="B4" t="s">
        <v>11</v>
      </c>
      <c r="C4" t="s">
        <v>26</v>
      </c>
      <c r="F4" t="s">
        <v>4</v>
      </c>
      <c r="G4" t="s">
        <v>21</v>
      </c>
      <c r="H4" t="s">
        <v>25</v>
      </c>
      <c r="J4" s="2" t="s">
        <v>27</v>
      </c>
      <c r="K4" t="s">
        <v>25</v>
      </c>
      <c r="L4" t="s">
        <v>26</v>
      </c>
      <c r="M4" t="s">
        <v>28</v>
      </c>
    </row>
    <row r="5" spans="2:13">
      <c r="B5" t="s">
        <v>4</v>
      </c>
      <c r="C5" t="s">
        <v>26</v>
      </c>
      <c r="F5" t="s">
        <v>5</v>
      </c>
      <c r="G5" t="s">
        <v>21</v>
      </c>
      <c r="H5" t="s">
        <v>26</v>
      </c>
      <c r="J5" s="3" t="s">
        <v>21</v>
      </c>
      <c r="K5" s="4">
        <v>2</v>
      </c>
      <c r="L5" s="4">
        <v>1</v>
      </c>
      <c r="M5" s="4">
        <v>3</v>
      </c>
    </row>
    <row r="6" spans="2:13">
      <c r="B6" t="s">
        <v>17</v>
      </c>
      <c r="C6" t="s">
        <v>26</v>
      </c>
      <c r="F6" t="s">
        <v>6</v>
      </c>
      <c r="G6" t="s">
        <v>22</v>
      </c>
      <c r="H6" t="s">
        <v>25</v>
      </c>
      <c r="J6" s="3" t="s">
        <v>23</v>
      </c>
      <c r="K6" s="4">
        <v>8</v>
      </c>
      <c r="L6" s="4">
        <v>1</v>
      </c>
      <c r="M6" s="4">
        <v>9</v>
      </c>
    </row>
    <row r="7" spans="2:13">
      <c r="B7" t="s">
        <v>9</v>
      </c>
      <c r="C7" t="s">
        <v>26</v>
      </c>
      <c r="F7" t="s">
        <v>7</v>
      </c>
      <c r="G7" t="s">
        <v>23</v>
      </c>
      <c r="H7" t="s">
        <v>25</v>
      </c>
      <c r="J7" s="3" t="s">
        <v>22</v>
      </c>
      <c r="K7" s="4">
        <v>2</v>
      </c>
      <c r="L7" s="4">
        <v>1</v>
      </c>
      <c r="M7" s="4">
        <v>3</v>
      </c>
    </row>
    <row r="8" spans="2:13">
      <c r="B8" t="s">
        <v>12</v>
      </c>
      <c r="C8" t="s">
        <v>26</v>
      </c>
      <c r="F8" t="s">
        <v>8</v>
      </c>
      <c r="G8" t="s">
        <v>23</v>
      </c>
      <c r="H8" t="s">
        <v>25</v>
      </c>
      <c r="J8" s="3" t="s">
        <v>3</v>
      </c>
      <c r="K8" s="4">
        <v>1</v>
      </c>
      <c r="L8" s="4">
        <v>2</v>
      </c>
      <c r="M8" s="4">
        <v>3</v>
      </c>
    </row>
    <row r="9" spans="2:13">
      <c r="B9" t="s">
        <v>19</v>
      </c>
      <c r="C9" t="s">
        <v>26</v>
      </c>
      <c r="F9" t="s">
        <v>9</v>
      </c>
      <c r="G9" t="s">
        <v>22</v>
      </c>
      <c r="H9" t="s">
        <v>25</v>
      </c>
      <c r="J9" s="3" t="s">
        <v>28</v>
      </c>
      <c r="K9" s="4">
        <v>13</v>
      </c>
      <c r="L9" s="4">
        <v>5</v>
      </c>
      <c r="M9" s="4">
        <v>18</v>
      </c>
    </row>
    <row r="10" spans="2:13">
      <c r="F10" t="s">
        <v>10</v>
      </c>
      <c r="G10" t="s">
        <v>3</v>
      </c>
      <c r="H10" t="s">
        <v>26</v>
      </c>
    </row>
    <row r="11" spans="2:13">
      <c r="F11" t="s">
        <v>11</v>
      </c>
      <c r="G11" t="s">
        <v>3</v>
      </c>
      <c r="H11" t="s">
        <v>26</v>
      </c>
    </row>
    <row r="12" spans="2:13">
      <c r="F12" t="s">
        <v>12</v>
      </c>
      <c r="G12" t="s">
        <v>23</v>
      </c>
      <c r="H12" t="s">
        <v>25</v>
      </c>
    </row>
    <row r="13" spans="2:13">
      <c r="F13" t="s">
        <v>13</v>
      </c>
      <c r="G13" t="s">
        <v>23</v>
      </c>
      <c r="H13" t="s">
        <v>25</v>
      </c>
    </row>
    <row r="14" spans="2:13">
      <c r="F14" t="s">
        <v>14</v>
      </c>
      <c r="G14" t="s">
        <v>23</v>
      </c>
      <c r="H14" t="s">
        <v>25</v>
      </c>
    </row>
    <row r="15" spans="2:13">
      <c r="F15" t="s">
        <v>15</v>
      </c>
      <c r="G15" t="s">
        <v>23</v>
      </c>
      <c r="H15" t="s">
        <v>25</v>
      </c>
    </row>
    <row r="16" spans="2:13">
      <c r="F16" t="s">
        <v>16</v>
      </c>
      <c r="G16" t="s">
        <v>21</v>
      </c>
      <c r="H16" t="s">
        <v>25</v>
      </c>
    </row>
    <row r="17" spans="2:8">
      <c r="F17" t="s">
        <v>17</v>
      </c>
      <c r="G17" t="s">
        <v>23</v>
      </c>
      <c r="H17" t="s">
        <v>25</v>
      </c>
    </row>
    <row r="18" spans="2:8">
      <c r="F18" t="s">
        <v>18</v>
      </c>
      <c r="G18" t="s">
        <v>23</v>
      </c>
      <c r="H18" t="s">
        <v>26</v>
      </c>
    </row>
    <row r="19" spans="2:8">
      <c r="F19" t="s">
        <v>19</v>
      </c>
      <c r="G19" t="s">
        <v>22</v>
      </c>
      <c r="H19" t="s">
        <v>26</v>
      </c>
    </row>
    <row r="20" spans="2:8">
      <c r="F20" t="s">
        <v>20</v>
      </c>
      <c r="G20" t="s">
        <v>3</v>
      </c>
      <c r="H20" t="s">
        <v>25</v>
      </c>
    </row>
    <row r="29" spans="2:8">
      <c r="B29" s="1" t="s">
        <v>0</v>
      </c>
      <c r="C29" s="1" t="s">
        <v>24</v>
      </c>
      <c r="D29" s="1" t="s">
        <v>31</v>
      </c>
    </row>
    <row r="30" spans="2:8">
      <c r="B30" s="9" t="s">
        <v>7</v>
      </c>
      <c r="C30" s="9" t="s">
        <v>26</v>
      </c>
      <c r="D30" s="9" t="str">
        <f t="shared" ref="D30:D36" si="0">VLOOKUP(B30,F:H,3,FALSE)</f>
        <v>Desktop</v>
      </c>
    </row>
    <row r="31" spans="2:8">
      <c r="B31" s="9" t="s">
        <v>11</v>
      </c>
      <c r="C31" s="9" t="s">
        <v>26</v>
      </c>
      <c r="D31" s="9" t="str">
        <f t="shared" si="0"/>
        <v>Laptop</v>
      </c>
    </row>
    <row r="32" spans="2:8">
      <c r="B32" s="9" t="s">
        <v>4</v>
      </c>
      <c r="C32" s="9" t="s">
        <v>26</v>
      </c>
      <c r="D32" s="9" t="str">
        <f t="shared" si="0"/>
        <v>Desktop</v>
      </c>
    </row>
    <row r="33" spans="2:4">
      <c r="B33" s="9" t="s">
        <v>17</v>
      </c>
      <c r="C33" s="9" t="s">
        <v>26</v>
      </c>
      <c r="D33" s="9" t="str">
        <f t="shared" si="0"/>
        <v>Desktop</v>
      </c>
    </row>
    <row r="34" spans="2:4">
      <c r="B34" s="9" t="s">
        <v>9</v>
      </c>
      <c r="C34" s="9" t="s">
        <v>26</v>
      </c>
      <c r="D34" s="9" t="str">
        <f t="shared" si="0"/>
        <v>Desktop</v>
      </c>
    </row>
    <row r="35" spans="2:4">
      <c r="B35" s="9" t="s">
        <v>12</v>
      </c>
      <c r="C35" s="9" t="s">
        <v>26</v>
      </c>
      <c r="D35" s="9" t="str">
        <f t="shared" si="0"/>
        <v>Desktop</v>
      </c>
    </row>
    <row r="36" spans="2:4">
      <c r="B36" s="9" t="s">
        <v>19</v>
      </c>
      <c r="C36" s="9" t="s">
        <v>26</v>
      </c>
      <c r="D36" s="9" t="str">
        <f t="shared" si="0"/>
        <v>Laptop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zoomScale="175" zoomScaleNormal="175" workbookViewId="0">
      <selection activeCell="F16" sqref="F16"/>
    </sheetView>
  </sheetViews>
  <sheetFormatPr defaultRowHeight="15"/>
  <cols>
    <col min="1" max="1" width="16.85546875" bestFit="1" customWidth="1"/>
    <col min="4" max="6" width="12.5703125" bestFit="1" customWidth="1"/>
    <col min="9" max="9" width="11.7109375" bestFit="1" customWidth="1"/>
    <col min="10" max="10" width="7.140625" bestFit="1" customWidth="1"/>
    <col min="11" max="11" width="5.7109375" bestFit="1" customWidth="1"/>
    <col min="12" max="12" width="15.28515625" bestFit="1" customWidth="1"/>
    <col min="13" max="13" width="8.28515625" bestFit="1" customWidth="1"/>
    <col min="15" max="15" width="13.140625" customWidth="1"/>
    <col min="16" max="16" width="15" customWidth="1"/>
    <col min="17" max="17" width="23.5703125" customWidth="1"/>
    <col min="18" max="19" width="4.42578125" customWidth="1"/>
    <col min="20" max="20" width="11.28515625" customWidth="1"/>
    <col min="21" max="21" width="15" bestFit="1" customWidth="1"/>
    <col min="22" max="22" width="23.5703125" bestFit="1" customWidth="1"/>
    <col min="23" max="23" width="15" bestFit="1" customWidth="1"/>
    <col min="24" max="24" width="28.5703125" bestFit="1" customWidth="1"/>
    <col min="25" max="25" width="20" bestFit="1" customWidth="1"/>
  </cols>
  <sheetData>
    <row r="2" spans="1:17">
      <c r="A2" s="9" t="s">
        <v>43</v>
      </c>
      <c r="B2" s="9"/>
      <c r="C2" s="9"/>
      <c r="D2" s="9"/>
      <c r="E2" s="9"/>
      <c r="F2" s="9"/>
    </row>
    <row r="3" spans="1:17" ht="30">
      <c r="A3" s="7" t="s">
        <v>37</v>
      </c>
      <c r="B3" s="7" t="s">
        <v>25</v>
      </c>
      <c r="C3" s="7" t="s">
        <v>26</v>
      </c>
      <c r="D3" s="6" t="s">
        <v>61</v>
      </c>
      <c r="E3" s="6" t="s">
        <v>62</v>
      </c>
      <c r="F3" s="6" t="s">
        <v>63</v>
      </c>
      <c r="I3" s="1" t="s">
        <v>37</v>
      </c>
      <c r="J3" s="1" t="s">
        <v>0</v>
      </c>
      <c r="K3" s="1" t="s">
        <v>1</v>
      </c>
      <c r="L3" s="1" t="s">
        <v>24</v>
      </c>
      <c r="M3" s="1" t="s">
        <v>38</v>
      </c>
    </row>
    <row r="4" spans="1:17">
      <c r="A4" s="5" t="s">
        <v>39</v>
      </c>
      <c r="B4" s="5">
        <f>COUNTIFS($I:$I,$A4,$L:$L,B$3)</f>
        <v>4</v>
      </c>
      <c r="C4" s="5">
        <f>COUNTIFS($I:$I,$A4,$L:$L,C$3)</f>
        <v>0</v>
      </c>
      <c r="D4" s="5"/>
      <c r="E4" s="5"/>
      <c r="F4" s="5"/>
      <c r="I4" t="s">
        <v>41</v>
      </c>
      <c r="J4" s="9" t="s">
        <v>2</v>
      </c>
      <c r="K4" s="9" t="s">
        <v>23</v>
      </c>
      <c r="L4" s="9" t="s">
        <v>25</v>
      </c>
      <c r="M4">
        <v>1</v>
      </c>
    </row>
    <row r="5" spans="1:17">
      <c r="A5" s="5" t="s">
        <v>40</v>
      </c>
      <c r="B5" s="5">
        <f t="shared" ref="B5:C6" si="0">COUNTIFS($I:$I,$A5,$L:$L,B$3)</f>
        <v>5</v>
      </c>
      <c r="C5" s="5">
        <f t="shared" si="0"/>
        <v>3</v>
      </c>
      <c r="D5" s="5"/>
      <c r="E5" s="5"/>
      <c r="F5" s="5"/>
      <c r="I5" t="s">
        <v>39</v>
      </c>
      <c r="J5" s="9" t="s">
        <v>4</v>
      </c>
      <c r="K5" s="9" t="s">
        <v>21</v>
      </c>
      <c r="L5" s="9" t="s">
        <v>25</v>
      </c>
      <c r="M5">
        <v>2</v>
      </c>
    </row>
    <row r="6" spans="1:17">
      <c r="A6" s="5" t="s">
        <v>41</v>
      </c>
      <c r="B6" s="5">
        <f t="shared" si="0"/>
        <v>4</v>
      </c>
      <c r="C6" s="5">
        <f t="shared" si="0"/>
        <v>2</v>
      </c>
      <c r="D6" s="5"/>
      <c r="E6" s="5"/>
      <c r="F6" s="5"/>
      <c r="I6" t="s">
        <v>40</v>
      </c>
      <c r="J6" s="9" t="s">
        <v>5</v>
      </c>
      <c r="K6" s="9" t="s">
        <v>21</v>
      </c>
      <c r="L6" s="9" t="s">
        <v>26</v>
      </c>
      <c r="M6">
        <v>2</v>
      </c>
      <c r="O6" s="2" t="s">
        <v>27</v>
      </c>
      <c r="P6" s="46" t="s">
        <v>49</v>
      </c>
      <c r="Q6" s="46" t="s">
        <v>48</v>
      </c>
    </row>
    <row r="7" spans="1:17">
      <c r="I7" t="s">
        <v>40</v>
      </c>
      <c r="J7" s="9" t="s">
        <v>6</v>
      </c>
      <c r="K7" s="9" t="s">
        <v>22</v>
      </c>
      <c r="L7" s="9" t="s">
        <v>25</v>
      </c>
      <c r="M7">
        <v>2</v>
      </c>
      <c r="O7" s="10" t="s">
        <v>21</v>
      </c>
      <c r="P7" s="11">
        <v>6</v>
      </c>
      <c r="Q7" s="11">
        <v>3</v>
      </c>
    </row>
    <row r="8" spans="1:17">
      <c r="I8" t="s">
        <v>40</v>
      </c>
      <c r="J8" s="9" t="s">
        <v>7</v>
      </c>
      <c r="K8" s="9" t="s">
        <v>23</v>
      </c>
      <c r="L8" s="9" t="s">
        <v>25</v>
      </c>
      <c r="M8">
        <v>2</v>
      </c>
      <c r="O8" s="8" t="s">
        <v>39</v>
      </c>
      <c r="P8" s="11">
        <v>4</v>
      </c>
      <c r="Q8" s="11">
        <v>2</v>
      </c>
    </row>
    <row r="9" spans="1:17">
      <c r="I9" s="9" t="s">
        <v>41</v>
      </c>
      <c r="J9" s="9" t="s">
        <v>8</v>
      </c>
      <c r="K9" s="9" t="s">
        <v>23</v>
      </c>
      <c r="L9" s="9" t="s">
        <v>25</v>
      </c>
      <c r="M9">
        <v>2</v>
      </c>
      <c r="O9" s="8" t="s">
        <v>40</v>
      </c>
      <c r="P9" s="11">
        <v>2</v>
      </c>
      <c r="Q9" s="11">
        <v>1</v>
      </c>
    </row>
    <row r="10" spans="1:17">
      <c r="I10" t="s">
        <v>39</v>
      </c>
      <c r="J10" s="9" t="s">
        <v>9</v>
      </c>
      <c r="K10" s="9" t="s">
        <v>22</v>
      </c>
      <c r="L10" s="9" t="s">
        <v>25</v>
      </c>
      <c r="M10">
        <v>1</v>
      </c>
      <c r="O10" s="10" t="s">
        <v>23</v>
      </c>
      <c r="P10" s="11">
        <v>15</v>
      </c>
      <c r="Q10" s="11">
        <v>9</v>
      </c>
    </row>
    <row r="11" spans="1:17">
      <c r="B11" s="5"/>
      <c r="I11" s="9" t="s">
        <v>41</v>
      </c>
      <c r="J11" s="9" t="s">
        <v>10</v>
      </c>
      <c r="K11" s="9" t="s">
        <v>3</v>
      </c>
      <c r="L11" s="9" t="s">
        <v>26</v>
      </c>
      <c r="M11">
        <v>1</v>
      </c>
      <c r="O11" s="8" t="s">
        <v>39</v>
      </c>
      <c r="P11" s="11">
        <v>2</v>
      </c>
      <c r="Q11" s="11">
        <v>1</v>
      </c>
    </row>
    <row r="12" spans="1:17">
      <c r="I12" s="9" t="s">
        <v>40</v>
      </c>
      <c r="J12" s="9" t="s">
        <v>11</v>
      </c>
      <c r="K12" s="9" t="s">
        <v>3</v>
      </c>
      <c r="L12" s="9" t="s">
        <v>26</v>
      </c>
      <c r="M12">
        <v>1</v>
      </c>
      <c r="O12" s="8" t="s">
        <v>40</v>
      </c>
      <c r="P12" s="11">
        <v>7</v>
      </c>
      <c r="Q12" s="11">
        <v>4</v>
      </c>
    </row>
    <row r="13" spans="1:17">
      <c r="I13" s="9" t="s">
        <v>40</v>
      </c>
      <c r="J13" s="9" t="s">
        <v>12</v>
      </c>
      <c r="K13" s="9" t="s">
        <v>23</v>
      </c>
      <c r="L13" s="9" t="s">
        <v>25</v>
      </c>
      <c r="M13">
        <v>2</v>
      </c>
      <c r="O13" s="8" t="s">
        <v>41</v>
      </c>
      <c r="P13" s="11">
        <v>6</v>
      </c>
      <c r="Q13" s="11">
        <v>4</v>
      </c>
    </row>
    <row r="14" spans="1:17">
      <c r="I14" s="9" t="s">
        <v>40</v>
      </c>
      <c r="J14" s="9" t="s">
        <v>13</v>
      </c>
      <c r="K14" s="9" t="s">
        <v>23</v>
      </c>
      <c r="L14" s="9" t="s">
        <v>25</v>
      </c>
      <c r="M14">
        <v>2</v>
      </c>
      <c r="O14" s="10" t="s">
        <v>22</v>
      </c>
      <c r="P14" s="11">
        <v>4</v>
      </c>
      <c r="Q14" s="11">
        <v>3</v>
      </c>
    </row>
    <row r="15" spans="1:17">
      <c r="I15" t="s">
        <v>39</v>
      </c>
      <c r="J15" s="9" t="s">
        <v>14</v>
      </c>
      <c r="K15" s="9" t="s">
        <v>23</v>
      </c>
      <c r="L15" s="9" t="s">
        <v>25</v>
      </c>
      <c r="M15">
        <v>2</v>
      </c>
      <c r="O15" s="8" t="s">
        <v>39</v>
      </c>
      <c r="P15" s="11">
        <v>1</v>
      </c>
      <c r="Q15" s="11">
        <v>1</v>
      </c>
    </row>
    <row r="16" spans="1:17">
      <c r="I16" s="9" t="s">
        <v>41</v>
      </c>
      <c r="J16" s="9" t="s">
        <v>15</v>
      </c>
      <c r="K16" s="9" t="s">
        <v>23</v>
      </c>
      <c r="L16" s="9" t="s">
        <v>25</v>
      </c>
      <c r="M16">
        <v>2</v>
      </c>
      <c r="O16" s="8" t="s">
        <v>40</v>
      </c>
      <c r="P16" s="11">
        <v>3</v>
      </c>
      <c r="Q16" s="11">
        <v>2</v>
      </c>
    </row>
    <row r="17" spans="1:17">
      <c r="I17" t="s">
        <v>39</v>
      </c>
      <c r="J17" s="9" t="s">
        <v>16</v>
      </c>
      <c r="K17" s="9" t="s">
        <v>21</v>
      </c>
      <c r="L17" s="9" t="s">
        <v>25</v>
      </c>
      <c r="M17">
        <v>2</v>
      </c>
      <c r="O17" s="10" t="s">
        <v>3</v>
      </c>
      <c r="P17" s="11">
        <v>3</v>
      </c>
      <c r="Q17" s="11">
        <v>3</v>
      </c>
    </row>
    <row r="18" spans="1:17">
      <c r="I18" s="9" t="s">
        <v>40</v>
      </c>
      <c r="J18" s="9" t="s">
        <v>17</v>
      </c>
      <c r="K18" s="9" t="s">
        <v>23</v>
      </c>
      <c r="L18" s="9" t="s">
        <v>25</v>
      </c>
      <c r="M18">
        <v>1</v>
      </c>
      <c r="O18" s="8" t="s">
        <v>40</v>
      </c>
      <c r="P18" s="11">
        <v>1</v>
      </c>
      <c r="Q18" s="11">
        <v>1</v>
      </c>
    </row>
    <row r="19" spans="1:17">
      <c r="I19" s="9" t="s">
        <v>41</v>
      </c>
      <c r="J19" s="9" t="s">
        <v>18</v>
      </c>
      <c r="K19" s="9" t="s">
        <v>23</v>
      </c>
      <c r="L19" s="9" t="s">
        <v>26</v>
      </c>
      <c r="M19">
        <v>1</v>
      </c>
      <c r="O19" s="8" t="s">
        <v>41</v>
      </c>
      <c r="P19" s="11">
        <v>2</v>
      </c>
      <c r="Q19" s="11">
        <v>2</v>
      </c>
    </row>
    <row r="20" spans="1:17">
      <c r="I20" s="9" t="s">
        <v>40</v>
      </c>
      <c r="J20" s="9" t="s">
        <v>19</v>
      </c>
      <c r="K20" s="9" t="s">
        <v>22</v>
      </c>
      <c r="L20" s="9" t="s">
        <v>26</v>
      </c>
      <c r="M20">
        <v>1</v>
      </c>
      <c r="O20" s="10" t="s">
        <v>28</v>
      </c>
      <c r="P20" s="11">
        <v>28</v>
      </c>
      <c r="Q20" s="11">
        <v>18</v>
      </c>
    </row>
    <row r="21" spans="1:17">
      <c r="I21" s="9" t="s">
        <v>41</v>
      </c>
      <c r="J21" s="9" t="s">
        <v>20</v>
      </c>
      <c r="K21" s="9" t="s">
        <v>3</v>
      </c>
      <c r="L21" s="9" t="s">
        <v>25</v>
      </c>
      <c r="M21">
        <v>1</v>
      </c>
    </row>
    <row r="26" spans="1:17">
      <c r="A26" t="s">
        <v>43</v>
      </c>
    </row>
    <row r="27" spans="1:17">
      <c r="A27" t="s">
        <v>37</v>
      </c>
      <c r="B27" t="s">
        <v>25</v>
      </c>
      <c r="C27" t="s">
        <v>26</v>
      </c>
      <c r="D27" t="s">
        <v>45</v>
      </c>
      <c r="E27" t="s">
        <v>46</v>
      </c>
      <c r="F27" t="s">
        <v>47</v>
      </c>
    </row>
    <row r="28" spans="1:17">
      <c r="A28" t="s">
        <v>39</v>
      </c>
      <c r="B28">
        <f>COUNTIFS(I:I,A28,L:L,B27)</f>
        <v>4</v>
      </c>
      <c r="C28" s="9">
        <f>COUNTIFS(I:I,A28,L:L,C27)</f>
        <v>0</v>
      </c>
      <c r="D28">
        <f>SUMIFS(M:M,I:I,A28,K:K,"C10")</f>
        <v>2</v>
      </c>
      <c r="E28" s="9">
        <f>SUMIFS(M:M,I:I,A28,K:K,"C11")</f>
        <v>1</v>
      </c>
      <c r="F28">
        <f>SUMIFS(M:M,I:I,A28,K:K,"C12")</f>
        <v>0</v>
      </c>
    </row>
    <row r="29" spans="1:17">
      <c r="A29" t="s">
        <v>40</v>
      </c>
      <c r="B29" s="9">
        <f>COUNTIFS(I:I,A29,L:L,B27)</f>
        <v>5</v>
      </c>
      <c r="C29" s="9">
        <f>COUNTIFS(I:I,A29,L:L,C27)</f>
        <v>3</v>
      </c>
      <c r="D29" s="9">
        <f>SUMIFS(M:M,I:I,A29,K:K,"C10")</f>
        <v>7</v>
      </c>
      <c r="E29" s="9">
        <f>SUMIFS(M:M,I:I,A29,K:K,"C11")</f>
        <v>3</v>
      </c>
      <c r="F29" s="9">
        <f>SUMIFS(M:M,I:I,A29,K:K,"C12")</f>
        <v>1</v>
      </c>
    </row>
    <row r="30" spans="1:17">
      <c r="A30" t="s">
        <v>41</v>
      </c>
      <c r="B30" s="9">
        <f>COUNTIFS(I:I,A30,L:L,B27)</f>
        <v>4</v>
      </c>
      <c r="C30" s="9">
        <f>COUNTIFS(I:I,A30,L:L,C27)</f>
        <v>2</v>
      </c>
      <c r="D30" s="9">
        <f>SUMIFS(M:M,I:I,A30,K:K,"C10")</f>
        <v>6</v>
      </c>
      <c r="E30" s="9">
        <f>SUMIFS(M:M,I:I,A30,K:K,"C11")</f>
        <v>0</v>
      </c>
      <c r="F30" s="9">
        <f>SUMIFS(M:M,I:I,A30,K:K,"C12")</f>
        <v>2</v>
      </c>
    </row>
    <row r="33" spans="1:6">
      <c r="A33" t="s">
        <v>44</v>
      </c>
      <c r="D33" t="s">
        <v>42</v>
      </c>
    </row>
    <row r="34" spans="1:6">
      <c r="A34" s="9" t="s">
        <v>37</v>
      </c>
      <c r="B34" s="9" t="s">
        <v>25</v>
      </c>
      <c r="C34" s="9" t="s">
        <v>26</v>
      </c>
      <c r="D34" s="9" t="s">
        <v>23</v>
      </c>
      <c r="E34" t="s">
        <v>22</v>
      </c>
      <c r="F34" t="s">
        <v>3</v>
      </c>
    </row>
    <row r="35" spans="1:6">
      <c r="A35" s="9" t="s">
        <v>39</v>
      </c>
      <c r="B35" s="9">
        <f t="shared" ref="B35:C37" si="1">COUNTIFS($I:$I,$A35,$L:$L,B$34)</f>
        <v>4</v>
      </c>
      <c r="C35" s="9">
        <f t="shared" si="1"/>
        <v>0</v>
      </c>
      <c r="D35" s="9">
        <f t="shared" ref="D35:F37" si="2">SUMIFS($M:$M,$I:$I,$A28,$K:$K,D$34)</f>
        <v>2</v>
      </c>
      <c r="E35" s="9">
        <f t="shared" si="2"/>
        <v>1</v>
      </c>
      <c r="F35" s="9">
        <f t="shared" si="2"/>
        <v>0</v>
      </c>
    </row>
    <row r="36" spans="1:6">
      <c r="A36" s="9" t="s">
        <v>40</v>
      </c>
      <c r="B36" s="9">
        <f t="shared" si="1"/>
        <v>5</v>
      </c>
      <c r="C36" s="9">
        <f t="shared" si="1"/>
        <v>3</v>
      </c>
      <c r="D36" s="9">
        <f t="shared" si="2"/>
        <v>7</v>
      </c>
      <c r="E36" s="9">
        <f t="shared" si="2"/>
        <v>3</v>
      </c>
      <c r="F36" s="9">
        <f t="shared" si="2"/>
        <v>1</v>
      </c>
    </row>
    <row r="37" spans="1:6">
      <c r="A37" s="9" t="s">
        <v>41</v>
      </c>
      <c r="B37" s="9">
        <f t="shared" si="1"/>
        <v>4</v>
      </c>
      <c r="C37" s="9">
        <f t="shared" si="1"/>
        <v>2</v>
      </c>
      <c r="D37" s="9">
        <f t="shared" si="2"/>
        <v>6</v>
      </c>
      <c r="E37" s="9">
        <f t="shared" si="2"/>
        <v>0</v>
      </c>
      <c r="F37" s="9">
        <f t="shared" si="2"/>
        <v>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zoomScale="145" zoomScaleNormal="145" workbookViewId="0">
      <selection activeCell="D4" sqref="D4"/>
    </sheetView>
  </sheetViews>
  <sheetFormatPr defaultRowHeight="15"/>
  <cols>
    <col min="2" max="2" width="27.28515625" bestFit="1" customWidth="1"/>
    <col min="3" max="3" width="15.28515625" bestFit="1" customWidth="1"/>
    <col min="5" max="5" width="9.140625" style="9"/>
    <col min="9" max="9" width="15.28515625" bestFit="1" customWidth="1"/>
  </cols>
  <sheetData>
    <row r="1" spans="2:9">
      <c r="B1" t="s">
        <v>32</v>
      </c>
      <c r="F1" s="9"/>
      <c r="G1" s="9" t="s">
        <v>33</v>
      </c>
      <c r="H1" s="9"/>
      <c r="I1" s="9"/>
    </row>
    <row r="2" spans="2:9">
      <c r="B2" s="9" t="s">
        <v>54</v>
      </c>
      <c r="C2" s="9"/>
      <c r="D2" s="9"/>
      <c r="F2" s="9"/>
      <c r="G2" s="1" t="s">
        <v>0</v>
      </c>
      <c r="H2" s="1" t="s">
        <v>1</v>
      </c>
      <c r="I2" s="1" t="s">
        <v>24</v>
      </c>
    </row>
    <row r="3" spans="2:9">
      <c r="B3" s="1" t="s">
        <v>0</v>
      </c>
      <c r="C3" s="1" t="s">
        <v>24</v>
      </c>
      <c r="D3" s="1"/>
      <c r="E3" s="1"/>
      <c r="F3" s="9"/>
      <c r="G3" s="9" t="s">
        <v>2</v>
      </c>
      <c r="H3" s="9" t="s">
        <v>23</v>
      </c>
      <c r="I3" s="9" t="s">
        <v>25</v>
      </c>
    </row>
    <row r="4" spans="2:9">
      <c r="B4" s="9" t="s">
        <v>50</v>
      </c>
      <c r="C4" s="9" t="s">
        <v>26</v>
      </c>
      <c r="D4" s="9" t="str">
        <f>LEFT(B4,6)</f>
        <v>CT2058</v>
      </c>
      <c r="F4" s="9"/>
      <c r="G4" s="9" t="s">
        <v>4</v>
      </c>
      <c r="H4" s="9" t="s">
        <v>21</v>
      </c>
      <c r="I4" s="9" t="s">
        <v>25</v>
      </c>
    </row>
    <row r="5" spans="2:9">
      <c r="B5" s="9" t="s">
        <v>51</v>
      </c>
      <c r="C5" s="9" t="s">
        <v>26</v>
      </c>
      <c r="D5" s="46" t="str">
        <f>LEFT(B5,6)</f>
        <v>CT2062</v>
      </c>
      <c r="F5" s="9"/>
      <c r="G5" s="9" t="s">
        <v>5</v>
      </c>
      <c r="H5" s="9" t="s">
        <v>21</v>
      </c>
      <c r="I5" s="9" t="s">
        <v>26</v>
      </c>
    </row>
    <row r="6" spans="2:9">
      <c r="B6" s="9" t="s">
        <v>52</v>
      </c>
      <c r="C6" s="9" t="s">
        <v>26</v>
      </c>
      <c r="D6" s="9" t="str">
        <f>RIGHT(B6,6)</f>
        <v>CT2064</v>
      </c>
      <c r="F6" s="9"/>
      <c r="G6" s="9" t="s">
        <v>6</v>
      </c>
      <c r="H6" s="9" t="s">
        <v>22</v>
      </c>
      <c r="I6" s="9" t="s">
        <v>25</v>
      </c>
    </row>
    <row r="7" spans="2:9">
      <c r="B7" s="9" t="s">
        <v>53</v>
      </c>
      <c r="C7" s="9" t="s">
        <v>26</v>
      </c>
      <c r="D7" s="46" t="str">
        <f>RIGHT(B7,6)</f>
        <v>CT2057</v>
      </c>
      <c r="F7" s="9"/>
      <c r="G7" s="9" t="s">
        <v>7</v>
      </c>
      <c r="H7" s="9" t="s">
        <v>23</v>
      </c>
      <c r="I7" s="9" t="s">
        <v>25</v>
      </c>
    </row>
    <row r="8" spans="2:9">
      <c r="B8" s="9"/>
      <c r="C8" s="9"/>
      <c r="D8" s="9"/>
      <c r="F8" s="9"/>
      <c r="G8" s="9" t="s">
        <v>8</v>
      </c>
      <c r="H8" s="9" t="s">
        <v>23</v>
      </c>
      <c r="I8" s="9" t="s">
        <v>25</v>
      </c>
    </row>
    <row r="9" spans="2:9">
      <c r="B9" s="9"/>
      <c r="C9" s="9"/>
      <c r="D9" s="9"/>
      <c r="F9" s="9"/>
      <c r="G9" s="9" t="s">
        <v>9</v>
      </c>
      <c r="H9" s="9" t="s">
        <v>22</v>
      </c>
      <c r="I9" s="9" t="s">
        <v>25</v>
      </c>
    </row>
    <row r="10" spans="2:9">
      <c r="B10" s="9" t="s">
        <v>55</v>
      </c>
      <c r="C10" s="9"/>
      <c r="D10" s="9"/>
      <c r="F10" s="9"/>
      <c r="G10" s="9" t="s">
        <v>10</v>
      </c>
      <c r="H10" s="9" t="s">
        <v>3</v>
      </c>
      <c r="I10" s="9" t="s">
        <v>26</v>
      </c>
    </row>
    <row r="11" spans="2:9">
      <c r="B11" s="1" t="s">
        <v>0</v>
      </c>
      <c r="C11" s="1" t="s">
        <v>24</v>
      </c>
      <c r="D11" s="1"/>
      <c r="E11" s="1"/>
      <c r="F11" s="9"/>
      <c r="G11" s="9" t="s">
        <v>11</v>
      </c>
      <c r="H11" s="9" t="s">
        <v>3</v>
      </c>
      <c r="I11" s="9" t="s">
        <v>26</v>
      </c>
    </row>
    <row r="12" spans="2:9">
      <c r="B12" s="9" t="s">
        <v>56</v>
      </c>
      <c r="C12" s="9" t="s">
        <v>26</v>
      </c>
      <c r="D12" s="9" t="str">
        <f>MID(B12,SEARCH("_",B12,1)+1,6)</f>
        <v>CT2058</v>
      </c>
      <c r="F12" s="9"/>
      <c r="G12" s="9" t="s">
        <v>12</v>
      </c>
      <c r="H12" s="9" t="s">
        <v>23</v>
      </c>
      <c r="I12" s="9" t="s">
        <v>25</v>
      </c>
    </row>
    <row r="13" spans="2:9">
      <c r="B13" s="9" t="s">
        <v>57</v>
      </c>
      <c r="C13" s="9" t="s">
        <v>26</v>
      </c>
      <c r="D13" s="46" t="str">
        <f t="shared" ref="D13:D16" si="0">MID(B13,SEARCH("_",B13,1)+1,6)</f>
        <v>CT2062</v>
      </c>
      <c r="F13" s="9"/>
      <c r="G13" s="9" t="s">
        <v>13</v>
      </c>
      <c r="H13" s="9" t="s">
        <v>23</v>
      </c>
      <c r="I13" s="9" t="s">
        <v>25</v>
      </c>
    </row>
    <row r="14" spans="2:9">
      <c r="B14" s="9" t="s">
        <v>58</v>
      </c>
      <c r="C14" s="9" t="s">
        <v>26</v>
      </c>
      <c r="D14" s="46" t="str">
        <f t="shared" si="0"/>
        <v>CT2055</v>
      </c>
      <c r="F14" s="9"/>
      <c r="G14" s="9" t="s">
        <v>14</v>
      </c>
      <c r="H14" s="9" t="s">
        <v>23</v>
      </c>
      <c r="I14" s="9" t="s">
        <v>25</v>
      </c>
    </row>
    <row r="15" spans="2:9">
      <c r="B15" s="9" t="s">
        <v>59</v>
      </c>
      <c r="C15" s="9" t="s">
        <v>26</v>
      </c>
      <c r="D15" s="46" t="str">
        <f t="shared" si="0"/>
        <v>CT2068</v>
      </c>
      <c r="F15" s="9"/>
      <c r="G15" s="9" t="s">
        <v>15</v>
      </c>
      <c r="H15" s="9" t="s">
        <v>23</v>
      </c>
      <c r="I15" s="9" t="s">
        <v>25</v>
      </c>
    </row>
    <row r="16" spans="2:9">
      <c r="B16" s="9" t="s">
        <v>60</v>
      </c>
      <c r="C16" s="9" t="s">
        <v>26</v>
      </c>
      <c r="D16" s="46" t="str">
        <f t="shared" si="0"/>
        <v>CT2060</v>
      </c>
      <c r="F16" s="9"/>
      <c r="G16" s="9" t="s">
        <v>16</v>
      </c>
      <c r="H16" s="9" t="s">
        <v>21</v>
      </c>
      <c r="I16" s="9" t="s">
        <v>25</v>
      </c>
    </row>
    <row r="17" spans="2:9">
      <c r="F17" s="9"/>
      <c r="G17" s="9" t="s">
        <v>17</v>
      </c>
      <c r="H17" s="9" t="s">
        <v>23</v>
      </c>
      <c r="I17" s="9" t="s">
        <v>25</v>
      </c>
    </row>
    <row r="18" spans="2:9">
      <c r="F18" s="9"/>
      <c r="G18" s="9" t="s">
        <v>18</v>
      </c>
      <c r="H18" s="9" t="s">
        <v>23</v>
      </c>
      <c r="I18" s="9" t="s">
        <v>26</v>
      </c>
    </row>
    <row r="19" spans="2:9">
      <c r="F19" s="9"/>
      <c r="G19" s="9" t="s">
        <v>19</v>
      </c>
      <c r="H19" s="9" t="s">
        <v>22</v>
      </c>
      <c r="I19" s="9" t="s">
        <v>26</v>
      </c>
    </row>
    <row r="20" spans="2:9">
      <c r="B20" s="9"/>
      <c r="C20" s="9"/>
      <c r="D20" s="9"/>
      <c r="F20" s="9"/>
      <c r="G20" s="9" t="s">
        <v>20</v>
      </c>
      <c r="H20" s="9" t="s">
        <v>3</v>
      </c>
      <c r="I20" s="9" t="s">
        <v>25</v>
      </c>
    </row>
    <row r="21" spans="2:9">
      <c r="B21" s="9"/>
    </row>
    <row r="22" spans="2:9">
      <c r="B22" s="9"/>
    </row>
    <row r="26" spans="2:9">
      <c r="B26" s="9" t="s">
        <v>54</v>
      </c>
      <c r="C26" s="9"/>
      <c r="D26" s="9"/>
    </row>
    <row r="27" spans="2:9">
      <c r="B27" s="1" t="s">
        <v>0</v>
      </c>
      <c r="C27" s="1" t="s">
        <v>24</v>
      </c>
      <c r="D27" s="1" t="s">
        <v>0</v>
      </c>
      <c r="E27" s="1" t="s">
        <v>31</v>
      </c>
    </row>
    <row r="28" spans="2:9">
      <c r="B28" s="9" t="s">
        <v>50</v>
      </c>
      <c r="C28" s="9" t="s">
        <v>26</v>
      </c>
      <c r="D28" s="9" t="str">
        <f>LEFT(B28,6)</f>
        <v>CT2058</v>
      </c>
      <c r="E28" s="9" t="str">
        <f>VLOOKUP(D28,G:I,3,FALSE)</f>
        <v>Desktop</v>
      </c>
    </row>
    <row r="29" spans="2:9">
      <c r="B29" s="9" t="s">
        <v>51</v>
      </c>
      <c r="C29" s="9" t="s">
        <v>26</v>
      </c>
      <c r="D29" s="9" t="str">
        <f>LEFT(B29,6)</f>
        <v>CT2062</v>
      </c>
      <c r="E29" s="9" t="str">
        <f>VLOOKUP(D29,G:I,3,FALSE)</f>
        <v>Laptop</v>
      </c>
    </row>
    <row r="30" spans="2:9">
      <c r="B30" s="9" t="s">
        <v>52</v>
      </c>
      <c r="C30" s="9" t="s">
        <v>26</v>
      </c>
      <c r="D30" s="9" t="str">
        <f>RIGHT(B30,6)</f>
        <v>CT2064</v>
      </c>
      <c r="E30" s="9" t="str">
        <f>VLOOKUP(D30,G:I,3,FALSE)</f>
        <v>Desktop</v>
      </c>
    </row>
    <row r="31" spans="2:9">
      <c r="B31" s="9" t="s">
        <v>53</v>
      </c>
      <c r="C31" s="9" t="s">
        <v>26</v>
      </c>
      <c r="D31" s="9" t="str">
        <f>RIGHT(B31,6)</f>
        <v>CT2057</v>
      </c>
      <c r="E31" s="9" t="str">
        <f>VLOOKUP(D31,G:I,3,FALSE)</f>
        <v>Desktop</v>
      </c>
    </row>
    <row r="32" spans="2:9">
      <c r="B32" s="9"/>
      <c r="C32" s="9"/>
      <c r="D32" s="9"/>
    </row>
    <row r="34" spans="2:5">
      <c r="B34" t="s">
        <v>55</v>
      </c>
      <c r="D34" s="9"/>
    </row>
    <row r="35" spans="2:5">
      <c r="B35" s="1" t="s">
        <v>0</v>
      </c>
      <c r="C35" s="1" t="s">
        <v>24</v>
      </c>
      <c r="D35" s="1" t="s">
        <v>0</v>
      </c>
      <c r="E35" s="1" t="s">
        <v>31</v>
      </c>
    </row>
    <row r="36" spans="2:5">
      <c r="B36" s="9" t="s">
        <v>56</v>
      </c>
      <c r="C36" s="9" t="s">
        <v>26</v>
      </c>
      <c r="D36" s="9" t="str">
        <f>MID(B36,SEARCH("_",B36,1)+1,6)</f>
        <v>CT2058</v>
      </c>
      <c r="E36" s="9" t="str">
        <f>VLOOKUP(D36,G:I,3,FALSE)</f>
        <v>Desktop</v>
      </c>
    </row>
    <row r="37" spans="2:5">
      <c r="B37" s="9" t="s">
        <v>57</v>
      </c>
      <c r="C37" s="9" t="s">
        <v>26</v>
      </c>
      <c r="D37" s="9" t="str">
        <f t="shared" ref="D37:D40" si="1">MID(B37,SEARCH("_",B37,1)+1,6)</f>
        <v>CT2062</v>
      </c>
      <c r="E37" s="9" t="str">
        <f>VLOOKUP(D37,G:I,3,FALSE)</f>
        <v>Laptop</v>
      </c>
    </row>
    <row r="38" spans="2:5">
      <c r="B38" s="9" t="s">
        <v>58</v>
      </c>
      <c r="C38" s="9" t="s">
        <v>26</v>
      </c>
      <c r="D38" s="9" t="str">
        <f t="shared" si="1"/>
        <v>CT2055</v>
      </c>
      <c r="E38" s="9" t="str">
        <f>VLOOKUP(D38,G:I,3,FALSE)</f>
        <v>Desktop</v>
      </c>
    </row>
    <row r="39" spans="2:5">
      <c r="B39" s="9" t="s">
        <v>59</v>
      </c>
      <c r="C39" s="9" t="s">
        <v>26</v>
      </c>
      <c r="D39" s="9" t="str">
        <f t="shared" si="1"/>
        <v>CT2068</v>
      </c>
      <c r="E39" s="9" t="str">
        <f>VLOOKUP(D39,G:I,3,FALSE)</f>
        <v>Desktop</v>
      </c>
    </row>
    <row r="40" spans="2:5">
      <c r="B40" s="9" t="s">
        <v>60</v>
      </c>
      <c r="C40" s="9" t="s">
        <v>26</v>
      </c>
      <c r="D40" s="9" t="str">
        <f t="shared" si="1"/>
        <v>CT2060</v>
      </c>
      <c r="E40" s="9" t="str">
        <f>VLOOKUP(D40,G:I,3,FALSE)</f>
        <v>Desktop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L13" sqref="L13"/>
    </sheetView>
  </sheetViews>
  <sheetFormatPr defaultRowHeight="15"/>
  <cols>
    <col min="1" max="1" width="21" customWidth="1"/>
    <col min="2" max="13" width="12.7109375" customWidth="1"/>
    <col min="14" max="14" width="12.7109375" style="46" customWidth="1"/>
    <col min="15" max="15" width="12.7109375" customWidth="1"/>
  </cols>
  <sheetData>
    <row r="1" spans="1:14" s="36" customFormat="1" ht="15.75" thickBot="1">
      <c r="N1" s="46"/>
    </row>
    <row r="2" spans="1:14" ht="15.75" thickBot="1">
      <c r="A2" s="15" t="s">
        <v>34</v>
      </c>
      <c r="B2" s="15" t="s">
        <v>35</v>
      </c>
      <c r="C2" s="16" t="s">
        <v>36</v>
      </c>
      <c r="F2" s="34" t="s">
        <v>34</v>
      </c>
      <c r="G2" s="34" t="s">
        <v>35</v>
      </c>
      <c r="H2" s="35" t="s">
        <v>36</v>
      </c>
      <c r="K2" s="70"/>
      <c r="L2" s="71"/>
      <c r="M2" s="72"/>
      <c r="N2" s="44"/>
    </row>
    <row r="3" spans="1:14" ht="16.5" thickTop="1" thickBot="1">
      <c r="A3" s="17"/>
      <c r="B3" s="18"/>
      <c r="C3" s="19"/>
      <c r="F3" s="25"/>
      <c r="G3" s="26"/>
      <c r="H3" s="31"/>
      <c r="K3" s="38" t="s">
        <v>34</v>
      </c>
      <c r="L3" s="38" t="s">
        <v>35</v>
      </c>
      <c r="M3" s="38" t="s">
        <v>36</v>
      </c>
      <c r="N3" s="43"/>
    </row>
    <row r="4" spans="1:14" ht="15.75" thickBot="1">
      <c r="A4" s="12"/>
      <c r="B4" s="13"/>
      <c r="C4" s="14"/>
      <c r="F4" s="27"/>
      <c r="G4" s="28"/>
      <c r="H4" s="32"/>
      <c r="K4" s="39"/>
      <c r="L4" s="40"/>
      <c r="M4" s="41"/>
      <c r="N4" s="42"/>
    </row>
    <row r="5" spans="1:14" ht="15.75" thickBot="1">
      <c r="A5" s="20"/>
      <c r="B5" s="21"/>
      <c r="C5" s="22"/>
      <c r="F5" s="29"/>
      <c r="G5" s="30"/>
      <c r="H5" s="33"/>
      <c r="K5" s="39"/>
      <c r="L5" s="40"/>
      <c r="M5" s="41"/>
      <c r="N5" s="42"/>
    </row>
    <row r="6" spans="1:14" ht="15.75" thickBot="1">
      <c r="A6" s="12"/>
      <c r="B6" s="13"/>
      <c r="C6" s="14"/>
      <c r="F6" s="27"/>
      <c r="G6" s="28"/>
      <c r="H6" s="32"/>
      <c r="K6" s="39"/>
      <c r="L6" s="40"/>
      <c r="M6" s="41"/>
      <c r="N6" s="42"/>
    </row>
    <row r="7" spans="1:14" ht="15.75" thickBot="1">
      <c r="A7" s="20"/>
      <c r="B7" s="21"/>
      <c r="C7" s="22"/>
      <c r="F7" s="29"/>
      <c r="G7" s="30"/>
      <c r="H7" s="33"/>
      <c r="K7" s="39"/>
      <c r="L7" s="40"/>
      <c r="M7" s="41"/>
      <c r="N7" s="42"/>
    </row>
    <row r="8" spans="1:14" ht="15.75" thickBot="1">
      <c r="A8" s="12"/>
      <c r="B8" s="13"/>
      <c r="C8" s="14"/>
      <c r="F8" s="27"/>
      <c r="G8" s="28"/>
      <c r="H8" s="32"/>
      <c r="K8" s="39"/>
      <c r="L8" s="40"/>
      <c r="M8" s="41"/>
      <c r="N8" s="42"/>
    </row>
    <row r="9" spans="1:14" ht="15.75" thickBot="1">
      <c r="A9" s="20"/>
      <c r="B9" s="21"/>
      <c r="C9" s="22"/>
      <c r="F9" s="29"/>
      <c r="G9" s="30"/>
      <c r="H9" s="33"/>
      <c r="K9" s="39"/>
      <c r="L9" s="40"/>
      <c r="M9" s="41"/>
      <c r="N9" s="42"/>
    </row>
    <row r="10" spans="1:14" ht="15.75" thickBot="1">
      <c r="A10" s="12"/>
      <c r="B10" s="13"/>
      <c r="C10" s="14"/>
      <c r="F10" s="27"/>
      <c r="G10" s="28"/>
      <c r="H10" s="32"/>
      <c r="K10" s="39"/>
      <c r="L10" s="40"/>
      <c r="M10" s="41"/>
      <c r="N10" s="42"/>
    </row>
    <row r="11" spans="1:14" ht="15.75" thickBot="1">
      <c r="A11" s="20"/>
      <c r="B11" s="21"/>
      <c r="C11" s="22"/>
      <c r="F11" s="29"/>
      <c r="G11" s="30"/>
      <c r="H11" s="33"/>
      <c r="K11" s="39"/>
      <c r="L11" s="40"/>
      <c r="M11" s="41"/>
      <c r="N11" s="42"/>
    </row>
    <row r="12" spans="1:14">
      <c r="A12" s="12"/>
      <c r="B12" s="13"/>
      <c r="C12" s="14"/>
      <c r="F12" s="27"/>
      <c r="G12" s="28"/>
      <c r="H12" s="32"/>
    </row>
    <row r="13" spans="1:14">
      <c r="A13" s="20"/>
      <c r="B13" s="21"/>
      <c r="C13" s="22"/>
      <c r="F13" s="29"/>
      <c r="G13" s="30"/>
      <c r="H13" s="33"/>
    </row>
    <row r="14" spans="1:14">
      <c r="A14" s="12"/>
      <c r="B14" s="13"/>
      <c r="C14" s="14"/>
      <c r="F14" s="27"/>
      <c r="G14" s="28"/>
      <c r="H14" s="32"/>
    </row>
    <row r="15" spans="1:14">
      <c r="A15" s="20"/>
      <c r="B15" s="21"/>
      <c r="C15" s="22"/>
      <c r="F15" s="29"/>
      <c r="G15" s="30"/>
      <c r="H15" s="33"/>
    </row>
    <row r="16" spans="1:14">
      <c r="A16" s="12"/>
      <c r="B16" s="13"/>
      <c r="C16" s="14"/>
      <c r="F16" s="27"/>
      <c r="G16" s="28"/>
      <c r="H16" s="32"/>
    </row>
    <row r="17" spans="1:15">
      <c r="A17" s="20"/>
      <c r="B17" s="21"/>
      <c r="C17" s="22"/>
      <c r="F17" s="29"/>
      <c r="G17" s="30"/>
      <c r="H17" s="33"/>
    </row>
    <row r="18" spans="1:15">
      <c r="A18" s="12"/>
      <c r="B18" s="13"/>
      <c r="C18" s="14"/>
      <c r="F18" s="27"/>
      <c r="G18" s="28"/>
      <c r="H18" s="32"/>
    </row>
    <row r="19" spans="1:15">
      <c r="A19" s="66" t="s">
        <v>28</v>
      </c>
      <c r="B19" s="67"/>
      <c r="C19" s="23"/>
      <c r="F19" s="68" t="s">
        <v>28</v>
      </c>
      <c r="G19" s="69"/>
      <c r="H19" s="37"/>
    </row>
    <row r="23" spans="1:15" ht="15.75" thickBot="1">
      <c r="A23" s="24" t="s">
        <v>67</v>
      </c>
      <c r="B23" s="24" t="s">
        <v>68</v>
      </c>
      <c r="D23" s="61"/>
      <c r="E23" s="62"/>
      <c r="F23" s="62"/>
      <c r="G23" s="62"/>
      <c r="H23" s="62"/>
      <c r="I23" s="62"/>
      <c r="J23" s="62"/>
      <c r="L23" s="45" t="s">
        <v>34</v>
      </c>
      <c r="M23" s="49" t="s">
        <v>35</v>
      </c>
      <c r="N23" s="49" t="s">
        <v>36</v>
      </c>
      <c r="O23" s="49" t="s">
        <v>66</v>
      </c>
    </row>
    <row r="24" spans="1:15" ht="15.75" thickTop="1">
      <c r="A24" s="58" t="s">
        <v>34</v>
      </c>
      <c r="B24" s="59">
        <v>1</v>
      </c>
      <c r="D24" s="61"/>
      <c r="E24" s="64"/>
      <c r="F24" s="64"/>
      <c r="G24" s="64"/>
      <c r="H24" s="64"/>
      <c r="I24" s="64"/>
      <c r="J24" s="64"/>
      <c r="L24" s="50"/>
      <c r="M24" s="51"/>
      <c r="N24" s="51"/>
      <c r="O24" s="51"/>
    </row>
    <row r="25" spans="1:15">
      <c r="A25" s="58" t="s">
        <v>35</v>
      </c>
      <c r="B25" s="59">
        <v>1</v>
      </c>
      <c r="D25" s="61"/>
      <c r="E25" s="63"/>
      <c r="F25" s="63"/>
      <c r="G25" s="63"/>
      <c r="H25" s="63"/>
      <c r="I25" s="63"/>
      <c r="J25" s="63"/>
      <c r="L25" s="52"/>
      <c r="M25" s="53"/>
      <c r="N25" s="53"/>
      <c r="O25" s="53"/>
    </row>
    <row r="26" spans="1:15">
      <c r="A26" s="65" t="s">
        <v>36</v>
      </c>
      <c r="B26" s="59">
        <v>0.99</v>
      </c>
      <c r="D26" s="61"/>
      <c r="E26" s="64"/>
      <c r="F26" s="64"/>
      <c r="G26" s="64"/>
      <c r="H26" s="64"/>
      <c r="I26" s="64"/>
      <c r="J26" s="64"/>
      <c r="L26" s="54"/>
      <c r="M26" s="55"/>
      <c r="N26" s="55"/>
      <c r="O26" s="55"/>
    </row>
    <row r="27" spans="1:15" ht="15.75" thickBot="1">
      <c r="A27" s="65" t="s">
        <v>66</v>
      </c>
      <c r="B27" s="59">
        <v>0.98</v>
      </c>
      <c r="L27" s="47" t="s">
        <v>65</v>
      </c>
      <c r="M27" s="48"/>
      <c r="N27" s="48"/>
      <c r="O27" s="48"/>
    </row>
    <row r="28" spans="1:15" ht="15.75" thickTop="1">
      <c r="A28" s="65" t="s">
        <v>69</v>
      </c>
      <c r="B28" s="60">
        <v>0.78999999999999992</v>
      </c>
      <c r="L28" s="50"/>
      <c r="M28" s="51"/>
      <c r="N28" s="51"/>
      <c r="O28" s="51"/>
    </row>
    <row r="29" spans="1:15">
      <c r="A29" s="65" t="s">
        <v>70</v>
      </c>
      <c r="B29" s="59">
        <v>0.99</v>
      </c>
      <c r="L29" s="52"/>
      <c r="M29" s="53"/>
      <c r="N29" s="53"/>
      <c r="O29" s="53"/>
    </row>
    <row r="30" spans="1:15">
      <c r="A30" s="65" t="s">
        <v>71</v>
      </c>
      <c r="B30" s="59">
        <v>0.98</v>
      </c>
      <c r="L30" s="54"/>
      <c r="M30" s="55"/>
      <c r="N30" s="55"/>
      <c r="O30" s="55"/>
    </row>
    <row r="31" spans="1:15">
      <c r="L31" s="47" t="s">
        <v>65</v>
      </c>
      <c r="M31" s="48"/>
      <c r="N31" s="48"/>
      <c r="O31" s="48"/>
    </row>
    <row r="32" spans="1:15">
      <c r="L32" s="54"/>
      <c r="M32" s="55"/>
      <c r="N32" s="55"/>
      <c r="O32" s="55"/>
    </row>
    <row r="33" spans="12:15">
      <c r="L33" s="52"/>
      <c r="M33" s="53"/>
      <c r="N33" s="53"/>
      <c r="O33" s="53"/>
    </row>
    <row r="34" spans="12:15">
      <c r="L34" s="54"/>
      <c r="M34" s="55"/>
      <c r="N34" s="55"/>
      <c r="O34" s="55"/>
    </row>
    <row r="35" spans="12:15">
      <c r="L35" s="52"/>
      <c r="M35" s="53"/>
      <c r="N35" s="53"/>
      <c r="O35" s="53"/>
    </row>
    <row r="36" spans="12:15">
      <c r="L36" s="56" t="s">
        <v>64</v>
      </c>
      <c r="M36" s="57"/>
      <c r="N36" s="57"/>
      <c r="O36" s="57"/>
    </row>
  </sheetData>
  <mergeCells count="3">
    <mergeCell ref="A19:B19"/>
    <mergeCell ref="F19:G19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22" sqref="J22"/>
    </sheetView>
  </sheetViews>
  <sheetFormatPr defaultRowHeight="15"/>
  <cols>
    <col min="1" max="2" width="9.140625" style="46"/>
    <col min="3" max="3" width="15.28515625" style="46" bestFit="1" customWidth="1"/>
  </cols>
  <sheetData>
    <row r="1" spans="1:3">
      <c r="A1" s="46" t="s">
        <v>33</v>
      </c>
    </row>
    <row r="2" spans="1:3">
      <c r="A2" s="1" t="s">
        <v>0</v>
      </c>
      <c r="B2" s="1" t="s">
        <v>1</v>
      </c>
      <c r="C2" s="1" t="s">
        <v>24</v>
      </c>
    </row>
    <row r="3" spans="1:3">
      <c r="A3" s="46" t="s">
        <v>2</v>
      </c>
      <c r="B3" s="46" t="s">
        <v>23</v>
      </c>
      <c r="C3" s="46" t="s">
        <v>25</v>
      </c>
    </row>
    <row r="4" spans="1:3">
      <c r="A4" s="46" t="s">
        <v>4</v>
      </c>
      <c r="B4" s="46" t="s">
        <v>21</v>
      </c>
      <c r="C4" s="46" t="s">
        <v>25</v>
      </c>
    </row>
    <row r="5" spans="1:3">
      <c r="A5" s="46" t="s">
        <v>5</v>
      </c>
      <c r="B5" s="46" t="s">
        <v>21</v>
      </c>
      <c r="C5" s="46" t="s">
        <v>26</v>
      </c>
    </row>
    <row r="6" spans="1:3">
      <c r="A6" s="46" t="s">
        <v>6</v>
      </c>
      <c r="B6" s="46" t="s">
        <v>22</v>
      </c>
      <c r="C6" s="46" t="s">
        <v>25</v>
      </c>
    </row>
    <row r="7" spans="1:3">
      <c r="A7" s="46" t="s">
        <v>7</v>
      </c>
      <c r="B7" s="46" t="s">
        <v>23</v>
      </c>
      <c r="C7" s="46" t="s">
        <v>25</v>
      </c>
    </row>
    <row r="8" spans="1:3">
      <c r="A8" s="46" t="s">
        <v>8</v>
      </c>
      <c r="B8" s="46" t="s">
        <v>23</v>
      </c>
      <c r="C8" s="46" t="s">
        <v>25</v>
      </c>
    </row>
    <row r="9" spans="1:3">
      <c r="A9" s="46" t="s">
        <v>9</v>
      </c>
      <c r="B9" s="46" t="s">
        <v>22</v>
      </c>
      <c r="C9" s="46" t="s">
        <v>25</v>
      </c>
    </row>
    <row r="10" spans="1:3">
      <c r="A10" s="46" t="s">
        <v>10</v>
      </c>
      <c r="B10" s="46" t="s">
        <v>3</v>
      </c>
      <c r="C10" s="46" t="s">
        <v>26</v>
      </c>
    </row>
    <row r="11" spans="1:3">
      <c r="A11" s="46" t="s">
        <v>11</v>
      </c>
      <c r="B11" s="46" t="s">
        <v>3</v>
      </c>
      <c r="C11" s="46" t="s">
        <v>26</v>
      </c>
    </row>
    <row r="12" spans="1:3">
      <c r="A12" s="46" t="s">
        <v>12</v>
      </c>
      <c r="B12" s="46" t="s">
        <v>23</v>
      </c>
      <c r="C12" s="46" t="s">
        <v>25</v>
      </c>
    </row>
    <row r="13" spans="1:3">
      <c r="A13" s="46" t="s">
        <v>13</v>
      </c>
      <c r="B13" s="46" t="s">
        <v>23</v>
      </c>
      <c r="C13" s="46" t="s">
        <v>25</v>
      </c>
    </row>
    <row r="14" spans="1:3">
      <c r="A14" s="46" t="s">
        <v>14</v>
      </c>
      <c r="B14" s="46" t="s">
        <v>23</v>
      </c>
      <c r="C14" s="46" t="s">
        <v>25</v>
      </c>
    </row>
    <row r="15" spans="1:3">
      <c r="A15" s="46" t="s">
        <v>15</v>
      </c>
      <c r="B15" s="46" t="s">
        <v>23</v>
      </c>
      <c r="C15" s="46" t="s">
        <v>25</v>
      </c>
    </row>
    <row r="16" spans="1:3">
      <c r="A16" s="46" t="s">
        <v>16</v>
      </c>
      <c r="B16" s="46" t="s">
        <v>21</v>
      </c>
      <c r="C16" s="46" t="s">
        <v>25</v>
      </c>
    </row>
    <row r="17" spans="1:3">
      <c r="A17" s="46" t="s">
        <v>17</v>
      </c>
      <c r="B17" s="46" t="s">
        <v>23</v>
      </c>
      <c r="C17" s="46" t="s">
        <v>25</v>
      </c>
    </row>
    <row r="18" spans="1:3">
      <c r="A18" s="46" t="s">
        <v>18</v>
      </c>
      <c r="B18" s="46" t="s">
        <v>23</v>
      </c>
      <c r="C18" s="46" t="s">
        <v>26</v>
      </c>
    </row>
    <row r="19" spans="1:3">
      <c r="A19" s="46" t="s">
        <v>19</v>
      </c>
      <c r="B19" s="46" t="s">
        <v>22</v>
      </c>
      <c r="C19" s="46" t="s">
        <v>26</v>
      </c>
    </row>
    <row r="20" spans="1:3">
      <c r="A20" s="46" t="s">
        <v>20</v>
      </c>
      <c r="B20" s="46" t="s">
        <v>3</v>
      </c>
      <c r="C20" s="4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VLOOKUP&amp;PIVOT</vt:lpstr>
      <vt:lpstr>SUMIFS_COUNTIFS</vt:lpstr>
      <vt:lpstr>LEFT&amp;RIGHT</vt:lpstr>
      <vt:lpstr>Templates</vt:lpstr>
      <vt:lpstr>Sheet1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MdW</dc:creator>
  <cp:lastModifiedBy>Huang, Liping Jimmy [ICG-IT]</cp:lastModifiedBy>
  <dcterms:created xsi:type="dcterms:W3CDTF">2016-06-16T06:04:00Z</dcterms:created>
  <dcterms:modified xsi:type="dcterms:W3CDTF">2016-06-17T08:51:22Z</dcterms:modified>
</cp:coreProperties>
</file>