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brown\Dropbox (HighRes Biosolutions)\Personal\Games\Shares Game\"/>
    </mc:Choice>
  </mc:AlternateContent>
  <bookViews>
    <workbookView xWindow="0" yWindow="0" windowWidth="1347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X5" i="1" l="1"/>
  <c r="X6" i="1"/>
  <c r="X7" i="1"/>
  <c r="X8" i="1"/>
  <c r="X9" i="1"/>
  <c r="X10" i="1"/>
  <c r="X4" i="1"/>
  <c r="S66" i="1"/>
  <c r="T66" i="1"/>
  <c r="U66" i="1"/>
  <c r="V66" i="1"/>
  <c r="W66" i="1"/>
  <c r="X66" i="1"/>
  <c r="R66" i="1"/>
  <c r="S65" i="1"/>
  <c r="T65" i="1"/>
  <c r="U65" i="1"/>
  <c r="V65" i="1"/>
  <c r="W65" i="1" s="1"/>
  <c r="X65" i="1" s="1"/>
  <c r="R65" i="1"/>
  <c r="Z43" i="1"/>
  <c r="Z41" i="1"/>
  <c r="S45" i="1"/>
  <c r="V43" i="1"/>
  <c r="R43" i="1"/>
  <c r="X42" i="1"/>
  <c r="W42" i="1"/>
  <c r="X43" i="1" s="1"/>
  <c r="V42" i="1"/>
  <c r="U42" i="1"/>
  <c r="U43" i="1" s="1"/>
  <c r="T42" i="1"/>
  <c r="S42" i="1"/>
  <c r="T43" i="1" s="1"/>
  <c r="U44" i="1" s="1"/>
  <c r="R42" i="1"/>
  <c r="Y41" i="1"/>
  <c r="R41" i="1"/>
  <c r="N51" i="1"/>
  <c r="N52" i="1"/>
  <c r="N53" i="1"/>
  <c r="N54" i="1"/>
  <c r="N55" i="1"/>
  <c r="N56" i="1"/>
  <c r="N57" i="1"/>
  <c r="N58" i="1"/>
  <c r="N59" i="1"/>
  <c r="N60" i="1"/>
  <c r="N61" i="1"/>
  <c r="N62" i="1"/>
  <c r="M51" i="1"/>
  <c r="M52" i="1"/>
  <c r="M53" i="1"/>
  <c r="M54" i="1" s="1"/>
  <c r="M55" i="1" s="1"/>
  <c r="M56" i="1" s="1"/>
  <c r="M57" i="1" s="1"/>
  <c r="M58" i="1" s="1"/>
  <c r="M59" i="1" s="1"/>
  <c r="M60" i="1" s="1"/>
  <c r="M61" i="1" s="1"/>
  <c r="M62" i="1" s="1"/>
  <c r="J43" i="1"/>
  <c r="K43" i="1"/>
  <c r="L43" i="1"/>
  <c r="M43" i="1"/>
  <c r="I42" i="1"/>
  <c r="J42" i="1"/>
  <c r="K42" i="1"/>
  <c r="L42" i="1"/>
  <c r="M42" i="1"/>
  <c r="H51" i="1"/>
  <c r="H52" i="1"/>
  <c r="H53" i="1"/>
  <c r="H54" i="1"/>
  <c r="H55" i="1" s="1"/>
  <c r="H56" i="1" s="1"/>
  <c r="H57" i="1" s="1"/>
  <c r="H58" i="1" s="1"/>
  <c r="H59" i="1" s="1"/>
  <c r="H60" i="1" s="1"/>
  <c r="H61" i="1" s="1"/>
  <c r="H62" i="1" s="1"/>
  <c r="H45" i="1"/>
  <c r="H44" i="1"/>
  <c r="G51" i="1"/>
  <c r="G52" i="1"/>
  <c r="G53" i="1"/>
  <c r="G54" i="1"/>
  <c r="G55" i="1"/>
  <c r="G56" i="1"/>
  <c r="G57" i="1"/>
  <c r="G58" i="1"/>
  <c r="G59" i="1"/>
  <c r="G60" i="1"/>
  <c r="G61" i="1"/>
  <c r="G62" i="1"/>
  <c r="G41" i="1"/>
  <c r="N41" i="1" s="1"/>
  <c r="G42" i="1"/>
  <c r="G43" i="1"/>
  <c r="G44" i="1"/>
  <c r="G45" i="1"/>
  <c r="G46" i="1"/>
  <c r="G47" i="1"/>
  <c r="G48" i="1"/>
  <c r="G49" i="1"/>
  <c r="G50" i="1"/>
  <c r="K44" i="1"/>
  <c r="V45" i="1" l="1"/>
  <c r="V44" i="1"/>
  <c r="Y43" i="1"/>
  <c r="W43" i="1"/>
  <c r="X44" i="1" s="1"/>
  <c r="Y42" i="1"/>
  <c r="Z42" i="1" s="1"/>
  <c r="S43" i="1"/>
  <c r="T44" i="1" s="1"/>
  <c r="U45" i="1" s="1"/>
  <c r="S44" i="1"/>
  <c r="T45" i="1" s="1"/>
  <c r="U46" i="1" s="1"/>
  <c r="M44" i="1"/>
  <c r="L44" i="1"/>
  <c r="H42" i="1"/>
  <c r="O10" i="1"/>
  <c r="P10" i="1"/>
  <c r="P11" i="1" s="1"/>
  <c r="Q10" i="1"/>
  <c r="R10" i="1"/>
  <c r="S10" i="1"/>
  <c r="S11" i="1" s="1"/>
  <c r="T10" i="1"/>
  <c r="U10" i="1"/>
  <c r="T9" i="1"/>
  <c r="S9" i="1"/>
  <c r="S8" i="1"/>
  <c r="R8" i="1"/>
  <c r="R9" i="1"/>
  <c r="R7" i="1"/>
  <c r="R11" i="1" s="1"/>
  <c r="Q7" i="1"/>
  <c r="Q8" i="1"/>
  <c r="Q9" i="1"/>
  <c r="Q6" i="1"/>
  <c r="P6" i="1"/>
  <c r="V6" i="1" s="1"/>
  <c r="P7" i="1"/>
  <c r="P8" i="1"/>
  <c r="P9" i="1"/>
  <c r="P5" i="1"/>
  <c r="V5" i="1"/>
  <c r="O5" i="1"/>
  <c r="O6" i="1"/>
  <c r="O7" i="1"/>
  <c r="O8" i="1"/>
  <c r="O9" i="1"/>
  <c r="K5" i="1"/>
  <c r="K6" i="1"/>
  <c r="K7" i="1"/>
  <c r="K8" i="1"/>
  <c r="K9" i="1"/>
  <c r="K10" i="1"/>
  <c r="K4" i="1"/>
  <c r="U12" i="1" l="1"/>
  <c r="U13" i="1"/>
  <c r="U11" i="1"/>
  <c r="V10" i="1"/>
  <c r="T13" i="1"/>
  <c r="T12" i="1"/>
  <c r="T11" i="1"/>
  <c r="O11" i="1"/>
  <c r="O13" i="1"/>
  <c r="O12" i="1"/>
  <c r="P13" i="1"/>
  <c r="P12" i="1"/>
  <c r="Q11" i="1"/>
  <c r="R12" i="1"/>
  <c r="R13" i="1"/>
  <c r="S13" i="1"/>
  <c r="S12" i="1"/>
  <c r="V7" i="1"/>
  <c r="Q13" i="1"/>
  <c r="Q12" i="1"/>
  <c r="V46" i="1"/>
  <c r="W44" i="1"/>
  <c r="X45" i="1" s="1"/>
  <c r="M45" i="1"/>
  <c r="L45" i="1"/>
  <c r="M46" i="1" s="1"/>
  <c r="N42" i="1"/>
  <c r="I43" i="1"/>
  <c r="J44" i="1" s="1"/>
  <c r="K45" i="1" s="1"/>
  <c r="L46" i="1" s="1"/>
  <c r="M47" i="1" s="1"/>
  <c r="H43" i="1"/>
  <c r="V9" i="1"/>
  <c r="V8" i="1"/>
  <c r="V4" i="1"/>
  <c r="W45" i="1" l="1"/>
  <c r="Y44" i="1"/>
  <c r="Z44" i="1" s="1"/>
  <c r="T46" i="1"/>
  <c r="U47" i="1" s="1"/>
  <c r="V48" i="1" s="1"/>
  <c r="Y45" i="1"/>
  <c r="Z45" i="1" s="1"/>
  <c r="S46" i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V47" i="1"/>
  <c r="I44" i="1"/>
  <c r="J45" i="1" s="1"/>
  <c r="K46" i="1" s="1"/>
  <c r="L47" i="1" s="1"/>
  <c r="M48" i="1" s="1"/>
  <c r="N43" i="1"/>
  <c r="T47" i="1" l="1"/>
  <c r="U48" i="1" s="1"/>
  <c r="V49" i="1" s="1"/>
  <c r="Y46" i="1"/>
  <c r="Z46" i="1" s="1"/>
  <c r="X46" i="1"/>
  <c r="W46" i="1"/>
  <c r="I45" i="1"/>
  <c r="N44" i="1"/>
  <c r="X47" i="1" l="1"/>
  <c r="W47" i="1"/>
  <c r="T48" i="1"/>
  <c r="I46" i="1"/>
  <c r="H46" i="1"/>
  <c r="N45" i="1"/>
  <c r="J46" i="1"/>
  <c r="K47" i="1" s="1"/>
  <c r="L48" i="1" s="1"/>
  <c r="M49" i="1" s="1"/>
  <c r="U49" i="1" l="1"/>
  <c r="V50" i="1" s="1"/>
  <c r="T49" i="1"/>
  <c r="Y48" i="1"/>
  <c r="Z48" i="1" s="1"/>
  <c r="X48" i="1"/>
  <c r="W48" i="1"/>
  <c r="Y47" i="1"/>
  <c r="Z47" i="1" s="1"/>
  <c r="J47" i="1"/>
  <c r="K48" i="1" s="1"/>
  <c r="L49" i="1" s="1"/>
  <c r="M50" i="1" s="1"/>
  <c r="H47" i="1"/>
  <c r="I47" i="1"/>
  <c r="N46" i="1"/>
  <c r="U50" i="1" l="1"/>
  <c r="V51" i="1" s="1"/>
  <c r="X49" i="1"/>
  <c r="W49" i="1"/>
  <c r="J48" i="1"/>
  <c r="K49" i="1" s="1"/>
  <c r="L50" i="1" s="1"/>
  <c r="I48" i="1"/>
  <c r="J49" i="1" s="1"/>
  <c r="K50" i="1" s="1"/>
  <c r="L51" i="1" s="1"/>
  <c r="N47" i="1"/>
  <c r="H48" i="1"/>
  <c r="U51" i="1" l="1"/>
  <c r="V52" i="1" s="1"/>
  <c r="T51" i="1"/>
  <c r="X50" i="1"/>
  <c r="W50" i="1"/>
  <c r="Y49" i="1"/>
  <c r="Z49" i="1" s="1"/>
  <c r="I49" i="1"/>
  <c r="J50" i="1" s="1"/>
  <c r="K51" i="1" s="1"/>
  <c r="L52" i="1" s="1"/>
  <c r="N48" i="1"/>
  <c r="H49" i="1"/>
  <c r="U52" i="1" l="1"/>
  <c r="V53" i="1" s="1"/>
  <c r="Y50" i="1"/>
  <c r="Z50" i="1" s="1"/>
  <c r="T52" i="1"/>
  <c r="X51" i="1"/>
  <c r="W51" i="1"/>
  <c r="I50" i="1"/>
  <c r="N49" i="1"/>
  <c r="H50" i="1"/>
  <c r="N50" i="1" s="1"/>
  <c r="V54" i="1" l="1"/>
  <c r="X52" i="1"/>
  <c r="W52" i="1"/>
  <c r="T53" i="1"/>
  <c r="Y51" i="1"/>
  <c r="Z51" i="1" s="1"/>
  <c r="J51" i="1"/>
  <c r="K52" i="1" s="1"/>
  <c r="L53" i="1" s="1"/>
  <c r="I51" i="1"/>
  <c r="U54" i="1" l="1"/>
  <c r="V55" i="1" s="1"/>
  <c r="Y52" i="1"/>
  <c r="Z52" i="1" s="1"/>
  <c r="X53" i="1"/>
  <c r="W53" i="1"/>
  <c r="T54" i="1"/>
  <c r="U55" i="1" s="1"/>
  <c r="J52" i="1"/>
  <c r="K53" i="1" s="1"/>
  <c r="L54" i="1" s="1"/>
  <c r="I52" i="1"/>
  <c r="X54" i="1" l="1"/>
  <c r="W54" i="1"/>
  <c r="T55" i="1"/>
  <c r="U56" i="1" s="1"/>
  <c r="V57" i="1" s="1"/>
  <c r="Y53" i="1"/>
  <c r="Z53" i="1" s="1"/>
  <c r="J53" i="1"/>
  <c r="K54" i="1" s="1"/>
  <c r="L55" i="1" s="1"/>
  <c r="I53" i="1"/>
  <c r="Y54" i="1" l="1"/>
  <c r="Z54" i="1" s="1"/>
  <c r="T56" i="1"/>
  <c r="U57" i="1" s="1"/>
  <c r="V58" i="1" s="1"/>
  <c r="X55" i="1"/>
  <c r="W55" i="1"/>
  <c r="J54" i="1"/>
  <c r="K55" i="1" s="1"/>
  <c r="I54" i="1"/>
  <c r="I55" i="1" s="1"/>
  <c r="I56" i="1" s="1"/>
  <c r="I57" i="1" s="1"/>
  <c r="I58" i="1" s="1"/>
  <c r="I59" i="1" s="1"/>
  <c r="I60" i="1" s="1"/>
  <c r="I61" i="1" s="1"/>
  <c r="I62" i="1" s="1"/>
  <c r="X56" i="1" l="1"/>
  <c r="W56" i="1"/>
  <c r="Y55" i="1"/>
  <c r="Z55" i="1" s="1"/>
  <c r="T57" i="1"/>
  <c r="U58" i="1" s="1"/>
  <c r="V59" i="1" s="1"/>
  <c r="J55" i="1"/>
  <c r="J56" i="1" s="1"/>
  <c r="J57" i="1" s="1"/>
  <c r="J58" i="1" s="1"/>
  <c r="J59" i="1" s="1"/>
  <c r="J60" i="1" s="1"/>
  <c r="J61" i="1" s="1"/>
  <c r="J62" i="1" s="1"/>
  <c r="L56" i="1"/>
  <c r="Y56" i="1" l="1"/>
  <c r="Z56" i="1" s="1"/>
  <c r="X57" i="1"/>
  <c r="W57" i="1"/>
  <c r="T58" i="1"/>
  <c r="U59" i="1" s="1"/>
  <c r="V60" i="1" s="1"/>
  <c r="K56" i="1"/>
  <c r="K57" i="1" s="1"/>
  <c r="K58" i="1" s="1"/>
  <c r="K59" i="1" s="1"/>
  <c r="K60" i="1" s="1"/>
  <c r="K61" i="1" s="1"/>
  <c r="K62" i="1" s="1"/>
  <c r="Y57" i="1" l="1"/>
  <c r="Z57" i="1" s="1"/>
  <c r="X58" i="1"/>
  <c r="W58" i="1"/>
  <c r="T59" i="1"/>
  <c r="U60" i="1" s="1"/>
  <c r="V61" i="1" s="1"/>
  <c r="L57" i="1"/>
  <c r="L58" i="1" s="1"/>
  <c r="L59" i="1" s="1"/>
  <c r="L60" i="1" s="1"/>
  <c r="L61" i="1" s="1"/>
  <c r="L62" i="1" s="1"/>
  <c r="X59" i="1" l="1"/>
  <c r="Y58" i="1"/>
  <c r="Z58" i="1" s="1"/>
  <c r="T60" i="1"/>
  <c r="U61" i="1" s="1"/>
  <c r="V62" i="1" s="1"/>
  <c r="T61" i="1" l="1"/>
  <c r="U62" i="1" s="1"/>
  <c r="X60" i="1"/>
  <c r="W60" i="1"/>
  <c r="Y59" i="1"/>
  <c r="Z59" i="1" s="1"/>
  <c r="Y60" i="1" l="1"/>
  <c r="Z60" i="1" s="1"/>
  <c r="X61" i="1"/>
  <c r="W61" i="1"/>
  <c r="T62" i="1"/>
  <c r="Y61" i="1" l="1"/>
  <c r="Z61" i="1" s="1"/>
  <c r="W62" i="1"/>
  <c r="Y62" i="1" l="1"/>
  <c r="Z62" i="1" s="1"/>
</calcChain>
</file>

<file path=xl/sharedStrings.xml><?xml version="1.0" encoding="utf-8"?>
<sst xmlns="http://schemas.openxmlformats.org/spreadsheetml/2006/main" count="163" uniqueCount="15">
  <si>
    <t>Last Stock Bought</t>
  </si>
  <si>
    <t>Coins Returned</t>
  </si>
  <si>
    <t>Value</t>
  </si>
  <si>
    <t>Unweighted Avg</t>
  </si>
  <si>
    <t>Weighted Avg</t>
  </si>
  <si>
    <t>y</t>
  </si>
  <si>
    <t>n</t>
  </si>
  <si>
    <t>pass</t>
  </si>
  <si>
    <t>Probability that stock is bought on this turn (no game end)</t>
  </si>
  <si>
    <t>Conservation</t>
  </si>
  <si>
    <t>Max Rounds</t>
  </si>
  <si>
    <t>Buffer Rounds</t>
  </si>
  <si>
    <t xml:space="preserve"># of endings </t>
  </si>
  <si>
    <t>% chance</t>
  </si>
  <si>
    <t>Total Number of Endings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</si>
</sst>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1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2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/>
    <xf numFmtId="165" fontId="0" fillId="0" borderId="0" xfId="0" applyNumberFormat="1"/>
    <xf numFmtId="0" fontId="0" fillId="0" borderId="0" xfId="0" applyNumberFormat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top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abSelected="1" topLeftCell="I1" workbookViewId="0">
      <selection activeCell="U13" sqref="U13"/>
    </sheetView>
  </sheetViews>
  <sheetFormatPr defaultRowHeight="15" x14ac:dyDescent="0.25"/>
  <cols>
    <col min="3" max="3" width="5.140625" customWidth="1"/>
    <col min="7" max="7" width="13.5703125" customWidth="1"/>
    <col min="8" max="8" width="12.85546875" customWidth="1"/>
    <col min="9" max="9" width="11.7109375" customWidth="1"/>
    <col min="10" max="10" width="9.85546875" customWidth="1"/>
    <col min="11" max="11" width="6.140625" customWidth="1"/>
    <col min="12" max="12" width="7.7109375" customWidth="1"/>
    <col min="13" max="14" width="11" customWidth="1"/>
    <col min="15" max="15" width="14.42578125" customWidth="1"/>
    <col min="16" max="17" width="13.85546875" bestFit="1" customWidth="1"/>
    <col min="18" max="19" width="14.5703125" bestFit="1" customWidth="1"/>
    <col min="20" max="20" width="15.42578125" bestFit="1" customWidth="1"/>
    <col min="21" max="21" width="7" customWidth="1"/>
    <col min="22" max="23" width="13" customWidth="1"/>
    <col min="24" max="24" width="24" customWidth="1"/>
    <col min="25" max="26" width="14" customWidth="1"/>
  </cols>
  <sheetData>
    <row r="1" spans="1:2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1" t="s">
        <v>10</v>
      </c>
      <c r="W1" s="32">
        <v>22</v>
      </c>
      <c r="X1" s="35" t="s">
        <v>14</v>
      </c>
      <c r="Y1" s="35">
        <v>70</v>
      </c>
    </row>
    <row r="2" spans="1:25" ht="15.75" thickBot="1" x14ac:dyDescent="0.3">
      <c r="A2" s="1"/>
      <c r="B2" s="2"/>
      <c r="C2" s="3"/>
      <c r="D2" s="40" t="s">
        <v>1</v>
      </c>
      <c r="E2" s="41"/>
      <c r="F2" s="41"/>
      <c r="G2" s="41"/>
      <c r="H2" s="41"/>
      <c r="I2" s="41"/>
      <c r="J2" s="42"/>
      <c r="K2" s="1"/>
      <c r="L2" s="1"/>
      <c r="M2" s="2"/>
      <c r="N2" s="3"/>
      <c r="O2" s="40" t="s">
        <v>2</v>
      </c>
      <c r="P2" s="41"/>
      <c r="Q2" s="41"/>
      <c r="R2" s="41"/>
      <c r="S2" s="41"/>
      <c r="T2" s="41"/>
      <c r="U2" s="42"/>
      <c r="V2" s="33" t="s">
        <v>11</v>
      </c>
      <c r="W2" s="34">
        <v>3</v>
      </c>
    </row>
    <row r="3" spans="1:25" ht="15.75" thickBot="1" x14ac:dyDescent="0.3">
      <c r="A3" s="1"/>
      <c r="B3" s="4"/>
      <c r="C3" s="5"/>
      <c r="D3" s="6">
        <v>0</v>
      </c>
      <c r="E3" s="7">
        <v>1</v>
      </c>
      <c r="F3" s="7">
        <v>2</v>
      </c>
      <c r="G3" s="7">
        <v>3</v>
      </c>
      <c r="H3" s="7">
        <v>4</v>
      </c>
      <c r="I3" s="7">
        <v>5</v>
      </c>
      <c r="J3" s="8">
        <v>6</v>
      </c>
      <c r="K3" s="1"/>
      <c r="L3" s="1"/>
      <c r="M3" s="4"/>
      <c r="N3" s="5"/>
      <c r="O3" s="6">
        <v>0</v>
      </c>
      <c r="P3" s="7">
        <v>1</v>
      </c>
      <c r="Q3" s="7">
        <v>2</v>
      </c>
      <c r="R3" s="7">
        <v>3</v>
      </c>
      <c r="S3" s="7">
        <v>4</v>
      </c>
      <c r="T3" s="7">
        <v>5</v>
      </c>
      <c r="U3" s="8">
        <v>6</v>
      </c>
      <c r="V3" s="1" t="s">
        <v>9</v>
      </c>
      <c r="W3" t="s">
        <v>12</v>
      </c>
      <c r="X3" t="s">
        <v>13</v>
      </c>
    </row>
    <row r="4" spans="1:25" x14ac:dyDescent="0.25">
      <c r="A4" s="1"/>
      <c r="B4" s="43" t="s">
        <v>0</v>
      </c>
      <c r="C4" s="9">
        <v>0</v>
      </c>
      <c r="D4" s="5">
        <v>0</v>
      </c>
      <c r="E4" s="10"/>
      <c r="F4" s="10"/>
      <c r="G4" s="10"/>
      <c r="H4" s="10"/>
      <c r="I4" s="10"/>
      <c r="J4" s="11"/>
      <c r="K4" s="1">
        <f>SUM(D4:J4)</f>
        <v>0</v>
      </c>
      <c r="L4" s="1"/>
      <c r="M4" s="43" t="s">
        <v>0</v>
      </c>
      <c r="N4" s="2">
        <v>0</v>
      </c>
      <c r="O4" s="2">
        <f>(D4-O$3)</f>
        <v>0</v>
      </c>
      <c r="P4" s="12"/>
      <c r="Q4" s="12"/>
      <c r="R4" s="12"/>
      <c r="S4" s="12"/>
      <c r="T4" s="12"/>
      <c r="U4" s="13"/>
      <c r="V4" s="1">
        <f>SUM(O4:U4)</f>
        <v>0</v>
      </c>
      <c r="W4">
        <v>19</v>
      </c>
      <c r="X4">
        <f>W4/$Y$1</f>
        <v>0.27142857142857141</v>
      </c>
    </row>
    <row r="5" spans="1:25" x14ac:dyDescent="0.25">
      <c r="A5" s="1"/>
      <c r="B5" s="44"/>
      <c r="C5" s="14">
        <v>1</v>
      </c>
      <c r="D5" s="5">
        <v>1</v>
      </c>
      <c r="E5" s="5">
        <v>0</v>
      </c>
      <c r="F5" s="10"/>
      <c r="G5" s="10"/>
      <c r="H5" s="10"/>
      <c r="I5" s="10"/>
      <c r="J5" s="11"/>
      <c r="K5" s="1">
        <f t="shared" ref="K5:K10" si="0">SUM(D5:J5)</f>
        <v>1</v>
      </c>
      <c r="L5" s="1"/>
      <c r="M5" s="44"/>
      <c r="N5" s="4">
        <v>1</v>
      </c>
      <c r="O5" s="4">
        <f t="shared" ref="O5:O10" si="1">(D5-O$3)</f>
        <v>1</v>
      </c>
      <c r="P5" s="5">
        <f>(E5-P$3)</f>
        <v>-1</v>
      </c>
      <c r="Q5" s="10"/>
      <c r="R5" s="10"/>
      <c r="S5" s="10"/>
      <c r="T5" s="10"/>
      <c r="U5" s="11"/>
      <c r="V5" s="1">
        <f t="shared" ref="V5:V9" si="2">SUM(O5:U5)</f>
        <v>0</v>
      </c>
      <c r="W5">
        <v>16</v>
      </c>
      <c r="X5">
        <f t="shared" ref="X5:X10" si="3">W5/$Y$1</f>
        <v>0.22857142857142856</v>
      </c>
    </row>
    <row r="6" spans="1:25" x14ac:dyDescent="0.25">
      <c r="A6" s="1"/>
      <c r="B6" s="44"/>
      <c r="C6" s="14">
        <v>2</v>
      </c>
      <c r="D6" s="15">
        <v>1</v>
      </c>
      <c r="E6" s="5">
        <v>1</v>
      </c>
      <c r="F6" s="15">
        <v>1</v>
      </c>
      <c r="G6" s="10"/>
      <c r="H6" s="10"/>
      <c r="I6" s="10"/>
      <c r="J6" s="11"/>
      <c r="K6" s="1">
        <f t="shared" si="0"/>
        <v>3</v>
      </c>
      <c r="L6" s="1"/>
      <c r="M6" s="44"/>
      <c r="N6" s="4">
        <v>2</v>
      </c>
      <c r="O6" s="4">
        <f t="shared" si="1"/>
        <v>1</v>
      </c>
      <c r="P6" s="5">
        <f t="shared" ref="P6:S10" si="4">(E6-P$3)</f>
        <v>0</v>
      </c>
      <c r="Q6" s="5">
        <f t="shared" si="4"/>
        <v>-1</v>
      </c>
      <c r="R6" s="10"/>
      <c r="S6" s="10"/>
      <c r="T6" s="10"/>
      <c r="U6" s="11"/>
      <c r="V6" s="1">
        <f t="shared" si="2"/>
        <v>0</v>
      </c>
      <c r="W6">
        <v>13</v>
      </c>
      <c r="X6">
        <f t="shared" si="3"/>
        <v>0.18571428571428572</v>
      </c>
    </row>
    <row r="7" spans="1:25" x14ac:dyDescent="0.25">
      <c r="A7" s="1"/>
      <c r="B7" s="44"/>
      <c r="C7" s="14">
        <v>3</v>
      </c>
      <c r="D7" s="15">
        <v>2</v>
      </c>
      <c r="E7" s="15">
        <v>2</v>
      </c>
      <c r="F7" s="15">
        <v>1</v>
      </c>
      <c r="G7" s="15">
        <v>1</v>
      </c>
      <c r="H7" s="10"/>
      <c r="I7" s="10"/>
      <c r="J7" s="11"/>
      <c r="K7" s="1">
        <f t="shared" si="0"/>
        <v>6</v>
      </c>
      <c r="L7" s="1"/>
      <c r="M7" s="44"/>
      <c r="N7" s="4">
        <v>3</v>
      </c>
      <c r="O7" s="4">
        <f t="shared" si="1"/>
        <v>2</v>
      </c>
      <c r="P7" s="5">
        <f t="shared" si="4"/>
        <v>1</v>
      </c>
      <c r="Q7" s="5">
        <f t="shared" si="4"/>
        <v>-1</v>
      </c>
      <c r="R7" s="5">
        <f t="shared" si="4"/>
        <v>-2</v>
      </c>
      <c r="S7" s="10"/>
      <c r="T7" s="10"/>
      <c r="U7" s="11"/>
      <c r="V7" s="1">
        <f t="shared" si="2"/>
        <v>0</v>
      </c>
      <c r="W7">
        <v>10</v>
      </c>
      <c r="X7">
        <f t="shared" si="3"/>
        <v>0.14285714285714285</v>
      </c>
    </row>
    <row r="8" spans="1:25" x14ac:dyDescent="0.25">
      <c r="A8" s="1"/>
      <c r="B8" s="44"/>
      <c r="C8" s="14">
        <v>4</v>
      </c>
      <c r="D8" s="15">
        <v>2</v>
      </c>
      <c r="E8" s="15">
        <v>2</v>
      </c>
      <c r="F8" s="15">
        <v>2</v>
      </c>
      <c r="G8" s="15">
        <v>2</v>
      </c>
      <c r="H8" s="15">
        <v>2</v>
      </c>
      <c r="I8" s="10"/>
      <c r="J8" s="11"/>
      <c r="K8" s="1">
        <f t="shared" si="0"/>
        <v>10</v>
      </c>
      <c r="L8" s="1"/>
      <c r="M8" s="44"/>
      <c r="N8" s="4">
        <v>4</v>
      </c>
      <c r="O8" s="4">
        <f t="shared" si="1"/>
        <v>2</v>
      </c>
      <c r="P8" s="5">
        <f t="shared" si="4"/>
        <v>1</v>
      </c>
      <c r="Q8" s="5">
        <f t="shared" si="4"/>
        <v>0</v>
      </c>
      <c r="R8" s="5">
        <f t="shared" si="4"/>
        <v>-1</v>
      </c>
      <c r="S8" s="5">
        <f t="shared" si="4"/>
        <v>-2</v>
      </c>
      <c r="T8" s="10"/>
      <c r="U8" s="11"/>
      <c r="V8" s="1">
        <f t="shared" si="2"/>
        <v>0</v>
      </c>
      <c r="W8">
        <v>7</v>
      </c>
      <c r="X8">
        <f t="shared" si="3"/>
        <v>0.1</v>
      </c>
    </row>
    <row r="9" spans="1:25" x14ac:dyDescent="0.25">
      <c r="A9" s="1"/>
      <c r="B9" s="44"/>
      <c r="C9" s="14">
        <v>5</v>
      </c>
      <c r="D9" s="15">
        <v>3</v>
      </c>
      <c r="E9" s="15">
        <v>3</v>
      </c>
      <c r="F9" s="15">
        <v>3</v>
      </c>
      <c r="G9" s="15">
        <v>2</v>
      </c>
      <c r="H9" s="15">
        <v>2</v>
      </c>
      <c r="I9" s="15">
        <v>2</v>
      </c>
      <c r="J9" s="11"/>
      <c r="K9" s="1">
        <f t="shared" si="0"/>
        <v>15</v>
      </c>
      <c r="L9" s="1"/>
      <c r="M9" s="44"/>
      <c r="N9" s="4">
        <v>5</v>
      </c>
      <c r="O9" s="4">
        <f t="shared" si="1"/>
        <v>3</v>
      </c>
      <c r="P9" s="5">
        <f t="shared" si="4"/>
        <v>2</v>
      </c>
      <c r="Q9" s="5">
        <f t="shared" si="4"/>
        <v>1</v>
      </c>
      <c r="R9" s="5">
        <f t="shared" si="4"/>
        <v>-1</v>
      </c>
      <c r="S9" s="5">
        <f t="shared" si="4"/>
        <v>-2</v>
      </c>
      <c r="T9" s="5">
        <f t="shared" ref="T9:T10" si="5">(I9-T$3)</f>
        <v>-3</v>
      </c>
      <c r="U9" s="11"/>
      <c r="V9" s="1">
        <f t="shared" si="2"/>
        <v>0</v>
      </c>
      <c r="W9">
        <v>4</v>
      </c>
      <c r="X9">
        <f t="shared" si="3"/>
        <v>5.7142857142857141E-2</v>
      </c>
    </row>
    <row r="10" spans="1:25" ht="15.75" thickBot="1" x14ac:dyDescent="0.3">
      <c r="A10" s="1"/>
      <c r="B10" s="45"/>
      <c r="C10" s="16">
        <v>6</v>
      </c>
      <c r="D10" s="17">
        <v>3</v>
      </c>
      <c r="E10" s="17">
        <v>3</v>
      </c>
      <c r="F10" s="17">
        <v>3</v>
      </c>
      <c r="G10" s="17">
        <v>3</v>
      </c>
      <c r="H10" s="17">
        <v>3</v>
      </c>
      <c r="I10" s="17">
        <v>3</v>
      </c>
      <c r="J10" s="18">
        <v>3</v>
      </c>
      <c r="K10" s="1">
        <f t="shared" si="0"/>
        <v>21</v>
      </c>
      <c r="L10" s="1"/>
      <c r="M10" s="45"/>
      <c r="N10" s="19">
        <v>6</v>
      </c>
      <c r="O10" s="19">
        <f t="shared" si="1"/>
        <v>3</v>
      </c>
      <c r="P10" s="17">
        <f t="shared" si="4"/>
        <v>2</v>
      </c>
      <c r="Q10" s="17">
        <f t="shared" si="4"/>
        <v>1</v>
      </c>
      <c r="R10" s="17">
        <f t="shared" si="4"/>
        <v>0</v>
      </c>
      <c r="S10" s="17">
        <f t="shared" si="4"/>
        <v>-1</v>
      </c>
      <c r="T10" s="17">
        <f t="shared" si="5"/>
        <v>-2</v>
      </c>
      <c r="U10" s="18">
        <f t="shared" ref="U10" si="6">(J10-U$3)</f>
        <v>-3</v>
      </c>
      <c r="V10" s="1">
        <f>SUM(O10:U10)</f>
        <v>0</v>
      </c>
      <c r="W10">
        <v>1</v>
      </c>
      <c r="X10">
        <f t="shared" si="3"/>
        <v>1.4285714285714285E-2</v>
      </c>
    </row>
    <row r="11" spans="1:2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8" t="s">
        <v>3</v>
      </c>
      <c r="N11" s="38"/>
      <c r="O11" s="36">
        <f>(AVERAGE(O4:O10))</f>
        <v>1.7142857142857142</v>
      </c>
      <c r="P11" s="36">
        <f t="shared" ref="P11:U11" si="7">(AVERAGE(P4:P10))</f>
        <v>0.83333333333333337</v>
      </c>
      <c r="Q11" s="36">
        <f t="shared" si="7"/>
        <v>0</v>
      </c>
      <c r="R11" s="36">
        <f>(AVERAGE(R7:R10))</f>
        <v>-1</v>
      </c>
      <c r="S11" s="36">
        <f t="shared" si="7"/>
        <v>-1.6666666666666667</v>
      </c>
      <c r="T11" s="36">
        <f t="shared" si="7"/>
        <v>-2.5</v>
      </c>
      <c r="U11" s="36">
        <f t="shared" si="7"/>
        <v>-3</v>
      </c>
      <c r="V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9" t="s">
        <v>4</v>
      </c>
      <c r="N12" s="39"/>
      <c r="O12" s="23">
        <f>SUM((O4*$X4),O5*$X5,O6*$X6,O7*$X7,O8*$X8,O9*$X9,O10*$X10)</f>
        <v>1.1142857142857143</v>
      </c>
      <c r="P12" s="23">
        <f>SUM((P4*$X4),P5*$X5,P6*$X6,P7*$X7,P8*$X8,P9*$X9,P10*$X10)</f>
        <v>0.15714285714285714</v>
      </c>
      <c r="Q12" s="23">
        <f t="shared" ref="Q12:T12" si="8">SUM((Q4*$X4),Q5*$X5,Q6*$X6,Q7*$X7,Q8*$X8,Q9*$X9,Q10*$X10)</f>
        <v>-0.25714285714285712</v>
      </c>
      <c r="R12" s="23">
        <f>SUM(R7*$X7,R8*$X8,R9*$X9,R10*$X10)</f>
        <v>-0.44285714285714284</v>
      </c>
      <c r="S12" s="23">
        <f>SUM(S8*$X8,S9*$X9,S10*$X10)</f>
        <v>-0.32857142857142857</v>
      </c>
      <c r="T12" s="23">
        <f t="shared" si="8"/>
        <v>-0.2</v>
      </c>
      <c r="U12" s="23">
        <f>SUM((U4*$X4),U5*$X5,U6*$X6,U7*$X7,U8*$X8,U9*$X9,U10*$X10)</f>
        <v>-4.2857142857142858E-2</v>
      </c>
      <c r="V12" s="1"/>
    </row>
    <row r="13" spans="1:25" x14ac:dyDescent="0.25">
      <c r="O13" s="46">
        <f>SUMPRODUCT(O4:O10,$X$4:$X$10)/SUM($X$4:$X$10)</f>
        <v>1.1142857142857145</v>
      </c>
      <c r="P13" s="46">
        <f>SUMPRODUCT(P5:P10,$X$5:$X$10)/SUM($X$5:$X$10)</f>
        <v>0.21568627450980393</v>
      </c>
      <c r="Q13" s="46">
        <f>SUMPRODUCT(Q6:Q10,$X$6:$X$10)/SUM($X$6:$X$10)</f>
        <v>-0.51428571428571423</v>
      </c>
      <c r="R13" s="46">
        <f>SUMPRODUCT(R7:R10,$X$7:$X$10)/SUM($X$7:$X$10)</f>
        <v>-1.4090909090909089</v>
      </c>
      <c r="S13" s="46">
        <f>SUMPRODUCT(S8:S10,$X$8:$X$10)/SUM($X$8:$X$10)</f>
        <v>-1.9166666666666667</v>
      </c>
      <c r="T13" s="46">
        <f>SUMPRODUCT(T9:T10,$X$9:$X$10)/SUM($X$9:$X$10)</f>
        <v>-2.8000000000000003</v>
      </c>
      <c r="U13" s="46">
        <f>SUMPRODUCT(U10,$X$10)/SUM($X$10)</f>
        <v>-3</v>
      </c>
    </row>
    <row r="15" spans="1:25" s="1" customFormat="1" ht="13.5" customHeight="1" x14ac:dyDescent="0.25">
      <c r="E15" s="27"/>
      <c r="F15" s="27"/>
      <c r="G15" s="27"/>
      <c r="H15" s="27"/>
      <c r="I15" s="27"/>
      <c r="O15" s="1">
        <v>3</v>
      </c>
      <c r="P15" s="1">
        <v>2</v>
      </c>
      <c r="Q15" s="1">
        <v>2</v>
      </c>
      <c r="R15" s="1">
        <v>1</v>
      </c>
      <c r="S15" s="1">
        <v>-2</v>
      </c>
      <c r="T15" s="1">
        <v>-9</v>
      </c>
      <c r="U15" s="1">
        <v>-23</v>
      </c>
    </row>
    <row r="16" spans="1:25" x14ac:dyDescent="0.25">
      <c r="E16" s="24"/>
      <c r="F16" s="25"/>
      <c r="G16" s="25"/>
      <c r="H16" s="24"/>
      <c r="I16" s="24"/>
      <c r="N16">
        <v>10</v>
      </c>
      <c r="O16" s="20" t="s">
        <v>5</v>
      </c>
      <c r="P16" s="20" t="s">
        <v>5</v>
      </c>
      <c r="Q16" s="20" t="s">
        <v>5</v>
      </c>
      <c r="R16" s="20" t="s">
        <v>5</v>
      </c>
      <c r="S16" s="21" t="s">
        <v>6</v>
      </c>
      <c r="T16" s="21" t="s">
        <v>6</v>
      </c>
      <c r="U16" s="21" t="s">
        <v>6</v>
      </c>
    </row>
    <row r="17" spans="5:21" x14ac:dyDescent="0.25">
      <c r="E17" s="24"/>
      <c r="F17" s="25"/>
      <c r="G17" s="25"/>
      <c r="H17" s="24"/>
      <c r="I17" s="24"/>
      <c r="N17">
        <v>9</v>
      </c>
      <c r="O17" s="20" t="s">
        <v>5</v>
      </c>
      <c r="P17" s="20" t="s">
        <v>5</v>
      </c>
      <c r="Q17" s="20" t="s">
        <v>5</v>
      </c>
      <c r="R17" s="20" t="s">
        <v>5</v>
      </c>
      <c r="S17" s="21" t="s">
        <v>6</v>
      </c>
      <c r="T17" s="21" t="s">
        <v>6</v>
      </c>
      <c r="U17" s="21" t="s">
        <v>6</v>
      </c>
    </row>
    <row r="18" spans="5:21" x14ac:dyDescent="0.25">
      <c r="E18" s="24"/>
      <c r="F18" s="25"/>
      <c r="G18" s="26"/>
      <c r="H18" s="24"/>
      <c r="I18" s="24"/>
      <c r="N18">
        <v>8</v>
      </c>
      <c r="O18" s="20" t="s">
        <v>5</v>
      </c>
      <c r="P18" s="20" t="s">
        <v>5</v>
      </c>
      <c r="Q18" s="20" t="s">
        <v>5</v>
      </c>
      <c r="R18" s="20" t="s">
        <v>5</v>
      </c>
      <c r="S18" s="21" t="s">
        <v>6</v>
      </c>
      <c r="T18" s="21" t="s">
        <v>6</v>
      </c>
      <c r="U18" s="21" t="s">
        <v>6</v>
      </c>
    </row>
    <row r="19" spans="5:21" x14ac:dyDescent="0.25">
      <c r="E19" s="24"/>
      <c r="F19" s="25"/>
      <c r="G19" s="26"/>
      <c r="H19" s="24"/>
      <c r="I19" s="24"/>
      <c r="N19">
        <v>7</v>
      </c>
      <c r="O19" s="20" t="s">
        <v>5</v>
      </c>
      <c r="P19" s="20" t="s">
        <v>5</v>
      </c>
      <c r="Q19" s="20" t="s">
        <v>5</v>
      </c>
      <c r="R19" s="20" t="s">
        <v>5</v>
      </c>
      <c r="S19" s="21" t="s">
        <v>6</v>
      </c>
      <c r="T19" s="21" t="s">
        <v>6</v>
      </c>
      <c r="U19" s="21" t="s">
        <v>6</v>
      </c>
    </row>
    <row r="20" spans="5:21" ht="24" customHeight="1" x14ac:dyDescent="0.25">
      <c r="E20" s="24"/>
      <c r="F20" s="25"/>
      <c r="G20" s="26"/>
      <c r="H20" s="24"/>
      <c r="I20" s="24"/>
      <c r="N20">
        <v>6</v>
      </c>
      <c r="O20" s="20" t="s">
        <v>5</v>
      </c>
      <c r="P20" s="20" t="s">
        <v>5</v>
      </c>
      <c r="Q20" s="20" t="s">
        <v>5</v>
      </c>
      <c r="R20" s="20" t="s">
        <v>5</v>
      </c>
      <c r="S20" s="21" t="s">
        <v>6</v>
      </c>
      <c r="T20" s="21" t="s">
        <v>6</v>
      </c>
      <c r="U20" s="21" t="s">
        <v>6</v>
      </c>
    </row>
    <row r="21" spans="5:21" x14ac:dyDescent="0.25">
      <c r="E21" s="24"/>
      <c r="F21" s="25"/>
      <c r="G21" s="26"/>
      <c r="H21" s="24"/>
      <c r="I21" s="24"/>
      <c r="N21">
        <v>5</v>
      </c>
      <c r="O21" s="20" t="s">
        <v>5</v>
      </c>
      <c r="P21" s="20" t="s">
        <v>5</v>
      </c>
      <c r="Q21" s="20" t="s">
        <v>5</v>
      </c>
      <c r="R21" s="20" t="s">
        <v>5</v>
      </c>
      <c r="S21" s="21" t="s">
        <v>6</v>
      </c>
      <c r="T21" s="21" t="s">
        <v>6</v>
      </c>
      <c r="U21" s="21" t="s">
        <v>6</v>
      </c>
    </row>
    <row r="22" spans="5:21" x14ac:dyDescent="0.25">
      <c r="E22" s="24"/>
      <c r="F22" s="25"/>
      <c r="G22" s="26"/>
      <c r="H22" s="24"/>
      <c r="I22" s="24"/>
      <c r="N22">
        <v>4</v>
      </c>
      <c r="O22" s="20" t="s">
        <v>5</v>
      </c>
      <c r="P22" s="20" t="s">
        <v>5</v>
      </c>
      <c r="Q22" s="20" t="s">
        <v>5</v>
      </c>
      <c r="R22" s="20" t="s">
        <v>5</v>
      </c>
      <c r="S22" s="21" t="s">
        <v>6</v>
      </c>
      <c r="T22" s="21" t="s">
        <v>6</v>
      </c>
      <c r="U22" s="21" t="s">
        <v>6</v>
      </c>
    </row>
    <row r="23" spans="5:21" x14ac:dyDescent="0.25">
      <c r="E23" s="24"/>
      <c r="F23" s="25"/>
      <c r="G23" s="26"/>
      <c r="H23" s="24"/>
      <c r="I23" s="24"/>
      <c r="N23">
        <v>3</v>
      </c>
      <c r="O23" s="20" t="s">
        <v>5</v>
      </c>
      <c r="P23" s="20" t="s">
        <v>5</v>
      </c>
      <c r="Q23" s="20" t="s">
        <v>5</v>
      </c>
      <c r="R23" s="20" t="s">
        <v>5</v>
      </c>
      <c r="S23" s="21" t="s">
        <v>6</v>
      </c>
      <c r="T23" s="21" t="s">
        <v>6</v>
      </c>
      <c r="U23" s="21" t="s">
        <v>6</v>
      </c>
    </row>
    <row r="24" spans="5:21" x14ac:dyDescent="0.25">
      <c r="E24" s="24"/>
      <c r="F24" s="25"/>
      <c r="G24" s="26"/>
      <c r="H24" s="24"/>
      <c r="I24" s="24"/>
      <c r="N24">
        <v>2</v>
      </c>
      <c r="O24" s="21" t="s">
        <v>6</v>
      </c>
      <c r="P24" s="20" t="s">
        <v>5</v>
      </c>
      <c r="Q24" s="20" t="s">
        <v>5</v>
      </c>
      <c r="R24" s="20" t="s">
        <v>5</v>
      </c>
      <c r="S24" s="21" t="s">
        <v>6</v>
      </c>
      <c r="T24" s="21" t="s">
        <v>6</v>
      </c>
      <c r="U24" s="21" t="s">
        <v>6</v>
      </c>
    </row>
    <row r="25" spans="5:21" x14ac:dyDescent="0.25">
      <c r="E25" s="24"/>
      <c r="F25" s="25"/>
      <c r="G25" s="26"/>
      <c r="H25" s="24"/>
      <c r="I25" s="24"/>
      <c r="N25">
        <v>1</v>
      </c>
      <c r="O25" s="21" t="s">
        <v>6</v>
      </c>
      <c r="P25" s="21" t="s">
        <v>6</v>
      </c>
      <c r="Q25" s="21" t="s">
        <v>6</v>
      </c>
      <c r="R25" s="20" t="s">
        <v>5</v>
      </c>
      <c r="S25" s="21" t="s">
        <v>6</v>
      </c>
      <c r="T25" s="21" t="s">
        <v>6</v>
      </c>
      <c r="U25" s="21" t="s">
        <v>6</v>
      </c>
    </row>
    <row r="26" spans="5:21" x14ac:dyDescent="0.25">
      <c r="E26" s="24"/>
      <c r="F26" s="25"/>
      <c r="G26" s="24"/>
      <c r="H26" s="24"/>
      <c r="I26" s="24"/>
      <c r="N26">
        <v>0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1" t="s">
        <v>6</v>
      </c>
      <c r="U26" s="21" t="s">
        <v>6</v>
      </c>
    </row>
    <row r="27" spans="5:21" x14ac:dyDescent="0.25">
      <c r="E27" s="24"/>
      <c r="F27" s="25"/>
      <c r="G27" s="24"/>
      <c r="H27" s="24"/>
      <c r="I27" s="24"/>
      <c r="N27">
        <v>-1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1" t="s">
        <v>6</v>
      </c>
      <c r="U27" s="21" t="s">
        <v>6</v>
      </c>
    </row>
    <row r="28" spans="5:21" x14ac:dyDescent="0.25">
      <c r="E28" s="24"/>
      <c r="F28" s="25"/>
      <c r="G28" s="24"/>
      <c r="H28" s="24"/>
      <c r="I28" s="24"/>
      <c r="N28">
        <v>-2</v>
      </c>
      <c r="O28" s="21" t="s">
        <v>6</v>
      </c>
      <c r="P28" s="21" t="s">
        <v>6</v>
      </c>
      <c r="Q28" s="21" t="s">
        <v>6</v>
      </c>
      <c r="R28" s="21" t="s">
        <v>6</v>
      </c>
      <c r="S28" s="20" t="s">
        <v>5</v>
      </c>
      <c r="T28" s="21" t="s">
        <v>6</v>
      </c>
      <c r="U28" s="21" t="s">
        <v>6</v>
      </c>
    </row>
    <row r="29" spans="5:21" x14ac:dyDescent="0.25">
      <c r="E29" s="24"/>
      <c r="F29" s="25"/>
      <c r="G29" s="24"/>
      <c r="H29" s="24"/>
      <c r="I29" s="24"/>
      <c r="N29">
        <v>-3</v>
      </c>
      <c r="O29" s="21" t="s">
        <v>6</v>
      </c>
      <c r="P29" s="21" t="s">
        <v>6</v>
      </c>
      <c r="Q29" s="21" t="s">
        <v>6</v>
      </c>
      <c r="R29" s="21" t="s">
        <v>6</v>
      </c>
      <c r="S29" s="20" t="s">
        <v>5</v>
      </c>
      <c r="T29" s="21" t="s">
        <v>6</v>
      </c>
      <c r="U29" s="21" t="s">
        <v>6</v>
      </c>
    </row>
    <row r="30" spans="5:21" x14ac:dyDescent="0.25">
      <c r="E30" s="24"/>
      <c r="F30" s="25"/>
      <c r="G30" s="24"/>
      <c r="H30" s="24"/>
      <c r="I30" s="24"/>
      <c r="N30">
        <v>-4</v>
      </c>
      <c r="O30" s="21" t="s">
        <v>6</v>
      </c>
      <c r="P30" s="21" t="s">
        <v>6</v>
      </c>
      <c r="Q30" s="21" t="s">
        <v>6</v>
      </c>
      <c r="R30" s="21" t="s">
        <v>6</v>
      </c>
      <c r="S30" s="20" t="s">
        <v>5</v>
      </c>
      <c r="T30" s="21" t="s">
        <v>6</v>
      </c>
      <c r="U30" s="21" t="s">
        <v>6</v>
      </c>
    </row>
    <row r="31" spans="5:21" x14ac:dyDescent="0.25">
      <c r="E31" s="24"/>
      <c r="F31" s="25"/>
      <c r="G31" s="24"/>
      <c r="H31" s="24"/>
      <c r="I31" s="24"/>
      <c r="N31">
        <v>-5</v>
      </c>
      <c r="O31" s="21" t="s">
        <v>6</v>
      </c>
      <c r="P31" s="21" t="s">
        <v>6</v>
      </c>
      <c r="Q31" s="21" t="s">
        <v>6</v>
      </c>
      <c r="R31" s="21" t="s">
        <v>6</v>
      </c>
      <c r="S31" s="20" t="s">
        <v>5</v>
      </c>
      <c r="T31" s="21" t="s">
        <v>6</v>
      </c>
      <c r="U31" s="21" t="s">
        <v>6</v>
      </c>
    </row>
    <row r="32" spans="5:21" x14ac:dyDescent="0.25">
      <c r="E32" s="24"/>
      <c r="F32" s="25"/>
      <c r="G32" s="24"/>
      <c r="H32" s="24"/>
      <c r="I32" s="24"/>
      <c r="N32">
        <v>-6</v>
      </c>
      <c r="O32" s="21" t="s">
        <v>6</v>
      </c>
      <c r="P32" s="21" t="s">
        <v>6</v>
      </c>
      <c r="Q32" s="21" t="s">
        <v>6</v>
      </c>
      <c r="R32" s="21" t="s">
        <v>6</v>
      </c>
      <c r="S32" s="20" t="s">
        <v>5</v>
      </c>
      <c r="T32" s="21" t="s">
        <v>6</v>
      </c>
      <c r="U32" s="21" t="s">
        <v>6</v>
      </c>
    </row>
    <row r="33" spans="5:27" x14ac:dyDescent="0.25">
      <c r="E33" s="24"/>
      <c r="F33" s="25"/>
      <c r="G33" s="24"/>
      <c r="H33" s="24"/>
      <c r="I33" s="24"/>
      <c r="N33">
        <v>-7</v>
      </c>
      <c r="O33" s="21" t="s">
        <v>6</v>
      </c>
      <c r="P33" s="21" t="s">
        <v>6</v>
      </c>
      <c r="Q33" s="21" t="s">
        <v>6</v>
      </c>
      <c r="R33" s="21" t="s">
        <v>6</v>
      </c>
      <c r="S33" s="20" t="s">
        <v>5</v>
      </c>
      <c r="T33" s="21" t="s">
        <v>6</v>
      </c>
      <c r="U33" s="21" t="s">
        <v>6</v>
      </c>
    </row>
    <row r="34" spans="5:27" x14ac:dyDescent="0.25">
      <c r="E34" s="24"/>
      <c r="F34" s="25"/>
      <c r="G34" s="24"/>
      <c r="H34" s="24"/>
      <c r="I34" s="24"/>
      <c r="N34">
        <v>-8</v>
      </c>
      <c r="O34" s="21" t="s">
        <v>6</v>
      </c>
      <c r="P34" s="21" t="s">
        <v>6</v>
      </c>
      <c r="Q34" s="21" t="s">
        <v>6</v>
      </c>
      <c r="R34" s="21" t="s">
        <v>6</v>
      </c>
      <c r="S34" s="20" t="s">
        <v>5</v>
      </c>
      <c r="T34" s="21" t="s">
        <v>6</v>
      </c>
      <c r="U34" s="21" t="s">
        <v>6</v>
      </c>
    </row>
    <row r="35" spans="5:27" x14ac:dyDescent="0.25">
      <c r="F35" s="22"/>
      <c r="N35">
        <v>-9</v>
      </c>
      <c r="O35" s="21" t="s">
        <v>6</v>
      </c>
      <c r="P35" s="21" t="s">
        <v>6</v>
      </c>
      <c r="Q35" s="21" t="s">
        <v>6</v>
      </c>
      <c r="R35" s="21" t="s">
        <v>6</v>
      </c>
      <c r="S35" s="20" t="s">
        <v>5</v>
      </c>
      <c r="T35" s="20" t="s">
        <v>5</v>
      </c>
      <c r="U35" s="21" t="s">
        <v>6</v>
      </c>
    </row>
    <row r="36" spans="5:27" x14ac:dyDescent="0.25">
      <c r="N36">
        <v>-10</v>
      </c>
      <c r="O36" s="21" t="s">
        <v>6</v>
      </c>
      <c r="P36" s="21" t="s">
        <v>6</v>
      </c>
      <c r="Q36" s="21" t="s">
        <v>6</v>
      </c>
      <c r="R36" s="21" t="s">
        <v>6</v>
      </c>
      <c r="S36" s="20" t="s">
        <v>5</v>
      </c>
      <c r="T36" s="20" t="s">
        <v>5</v>
      </c>
      <c r="U36" s="21" t="s">
        <v>6</v>
      </c>
    </row>
    <row r="39" spans="5:27" x14ac:dyDescent="0.25">
      <c r="F39" t="s">
        <v>7</v>
      </c>
      <c r="G39" s="37" t="s">
        <v>8</v>
      </c>
      <c r="H39" s="37"/>
      <c r="I39" s="37"/>
      <c r="J39" s="37"/>
      <c r="K39" s="37"/>
      <c r="L39" s="37"/>
      <c r="M39" s="37"/>
      <c r="Q39" t="s">
        <v>7</v>
      </c>
      <c r="R39" s="37" t="s">
        <v>8</v>
      </c>
      <c r="S39" s="37"/>
      <c r="T39" s="37"/>
      <c r="U39" s="37"/>
      <c r="V39" s="37"/>
      <c r="W39" s="37"/>
      <c r="X39" s="37"/>
    </row>
    <row r="40" spans="5:27" x14ac:dyDescent="0.25">
      <c r="E40" s="28"/>
      <c r="F40" s="28"/>
      <c r="G40" s="28">
        <v>0</v>
      </c>
      <c r="H40" s="28">
        <v>1</v>
      </c>
      <c r="I40" s="28">
        <v>2</v>
      </c>
      <c r="J40" s="28">
        <v>4</v>
      </c>
      <c r="K40" s="28">
        <v>8</v>
      </c>
      <c r="L40" s="28">
        <v>16</v>
      </c>
      <c r="M40" s="28">
        <v>32</v>
      </c>
      <c r="P40" s="28"/>
      <c r="Q40" s="28"/>
      <c r="R40" s="28">
        <v>0</v>
      </c>
      <c r="S40" s="28">
        <v>1</v>
      </c>
      <c r="T40" s="28">
        <v>2</v>
      </c>
      <c r="U40" s="28">
        <v>4</v>
      </c>
      <c r="V40" s="28">
        <v>8</v>
      </c>
      <c r="W40" s="28">
        <v>16</v>
      </c>
      <c r="X40" s="28">
        <v>32</v>
      </c>
    </row>
    <row r="41" spans="5:27" x14ac:dyDescent="0.25">
      <c r="E41" s="28">
        <v>1</v>
      </c>
      <c r="F41">
        <v>0.5</v>
      </c>
      <c r="G41">
        <f t="shared" ref="G41:G49" si="9">0.5*(0.5^$E40)</f>
        <v>0.5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29">
        <f t="shared" ref="N41:N42" si="10">SUM(F41:M41)</f>
        <v>1</v>
      </c>
      <c r="P41" s="28">
        <v>1</v>
      </c>
      <c r="Q41" s="30">
        <v>0.5</v>
      </c>
      <c r="R41" s="30">
        <f t="shared" ref="R41:R43" si="11">0.5*(0.5^$E40)</f>
        <v>0.5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f t="shared" ref="Y41:Y42" si="12">SUM(Q41:X41)</f>
        <v>1</v>
      </c>
      <c r="Z41" s="30">
        <f>1-Y41</f>
        <v>0</v>
      </c>
      <c r="AA41" s="30"/>
    </row>
    <row r="42" spans="5:27" x14ac:dyDescent="0.25">
      <c r="E42" s="28">
        <v>2</v>
      </c>
      <c r="F42">
        <v>0.5</v>
      </c>
      <c r="G42">
        <f t="shared" si="9"/>
        <v>0.25</v>
      </c>
      <c r="H42" s="30">
        <f>G41/2+H41/2</f>
        <v>0.25</v>
      </c>
      <c r="I42" s="30">
        <f t="shared" ref="I42:M43" si="13">H41/2+I41/2</f>
        <v>0</v>
      </c>
      <c r="J42" s="30">
        <f t="shared" si="13"/>
        <v>0</v>
      </c>
      <c r="K42" s="30">
        <f t="shared" si="13"/>
        <v>0</v>
      </c>
      <c r="L42" s="30">
        <f t="shared" si="13"/>
        <v>0</v>
      </c>
      <c r="M42" s="30">
        <f t="shared" si="13"/>
        <v>0</v>
      </c>
      <c r="N42" s="29">
        <f t="shared" si="10"/>
        <v>1</v>
      </c>
      <c r="P42" s="28">
        <v>2</v>
      </c>
      <c r="Q42" s="30">
        <v>0.5</v>
      </c>
      <c r="R42" s="30">
        <f t="shared" si="11"/>
        <v>0.25</v>
      </c>
      <c r="S42" s="30">
        <f>R41/2+S41/2</f>
        <v>0.25</v>
      </c>
      <c r="T42" s="30">
        <f t="shared" ref="T42:T62" si="14">S41/2+T41/2</f>
        <v>0</v>
      </c>
      <c r="U42" s="30">
        <f t="shared" ref="U42:U62" si="15">T41/2+U41/2</f>
        <v>0</v>
      </c>
      <c r="V42" s="30">
        <f t="shared" ref="V42:V62" si="16">U41/2+V41/2</f>
        <v>0</v>
      </c>
      <c r="W42" s="30">
        <f t="shared" ref="W42:W62" si="17">V41/2+W41/2</f>
        <v>0</v>
      </c>
      <c r="X42" s="30">
        <f t="shared" ref="X42:X61" si="18">W41/2+X41/2</f>
        <v>0</v>
      </c>
      <c r="Y42" s="30">
        <f t="shared" si="12"/>
        <v>1</v>
      </c>
      <c r="Z42" s="30">
        <f t="shared" ref="Z42:Z62" si="19">1-Y42</f>
        <v>0</v>
      </c>
      <c r="AA42" s="30"/>
    </row>
    <row r="43" spans="5:27" x14ac:dyDescent="0.25">
      <c r="E43" s="28">
        <v>3</v>
      </c>
      <c r="F43">
        <v>0.5</v>
      </c>
      <c r="G43">
        <f t="shared" si="9"/>
        <v>0.125</v>
      </c>
      <c r="H43" s="30">
        <f t="shared" ref="H43:H62" si="20">G42/2+H42/2</f>
        <v>0.25</v>
      </c>
      <c r="I43" s="30">
        <f t="shared" ref="I43:I62" si="21">H42/2+I42/2</f>
        <v>0.125</v>
      </c>
      <c r="J43" s="30">
        <f t="shared" si="13"/>
        <v>0</v>
      </c>
      <c r="K43" s="30">
        <f t="shared" si="13"/>
        <v>0</v>
      </c>
      <c r="L43" s="30">
        <f t="shared" si="13"/>
        <v>0</v>
      </c>
      <c r="M43" s="30">
        <f t="shared" si="13"/>
        <v>0</v>
      </c>
      <c r="N43" s="29">
        <f>SUM(F43:M43)</f>
        <v>1</v>
      </c>
      <c r="P43" s="28">
        <v>3</v>
      </c>
      <c r="Q43" s="30">
        <v>0.5</v>
      </c>
      <c r="R43" s="30">
        <f t="shared" si="11"/>
        <v>0.125</v>
      </c>
      <c r="S43" s="30">
        <f t="shared" ref="S43" si="22">R42/2+S42/2</f>
        <v>0.25</v>
      </c>
      <c r="T43" s="30">
        <f t="shared" si="14"/>
        <v>0.125</v>
      </c>
      <c r="U43" s="30">
        <f t="shared" si="15"/>
        <v>0</v>
      </c>
      <c r="V43" s="30">
        <f t="shared" si="16"/>
        <v>0</v>
      </c>
      <c r="W43" s="30">
        <f t="shared" si="17"/>
        <v>0</v>
      </c>
      <c r="X43" s="30">
        <f t="shared" si="18"/>
        <v>0</v>
      </c>
      <c r="Y43" s="30">
        <f>SUM(Q43:X43)</f>
        <v>1</v>
      </c>
      <c r="Z43" s="30">
        <f t="shared" si="19"/>
        <v>0</v>
      </c>
      <c r="AA43" s="30"/>
    </row>
    <row r="44" spans="5:27" x14ac:dyDescent="0.25">
      <c r="E44" s="28">
        <v>4</v>
      </c>
      <c r="F44">
        <v>0.5</v>
      </c>
      <c r="G44">
        <f t="shared" si="9"/>
        <v>6.25E-2</v>
      </c>
      <c r="H44" s="30">
        <f>G43/2+H43/2</f>
        <v>0.1875</v>
      </c>
      <c r="I44" s="30">
        <f t="shared" si="21"/>
        <v>0.1875</v>
      </c>
      <c r="J44" s="30">
        <f t="shared" ref="J44:J62" si="23">I43/2+J43/2</f>
        <v>6.25E-2</v>
      </c>
      <c r="K44" s="30">
        <f t="shared" ref="K44:K62" si="24">J43/2+K43/2</f>
        <v>0</v>
      </c>
      <c r="L44" s="30">
        <f t="shared" ref="L44:L62" si="25">K43/2+L43/2</f>
        <v>0</v>
      </c>
      <c r="M44" s="30">
        <f t="shared" ref="M44:M62" si="26">L43/2+M43/2</f>
        <v>0</v>
      </c>
      <c r="N44" s="29">
        <f t="shared" ref="N44:N62" si="27">SUM(F44:M44)</f>
        <v>1</v>
      </c>
      <c r="P44" s="28">
        <v>4</v>
      </c>
      <c r="Q44" s="30">
        <v>0.5</v>
      </c>
      <c r="R44" s="30">
        <v>0</v>
      </c>
      <c r="S44" s="30">
        <f>R43/2+S43/2</f>
        <v>0.1875</v>
      </c>
      <c r="T44" s="30">
        <f t="shared" si="14"/>
        <v>0.1875</v>
      </c>
      <c r="U44" s="30">
        <f t="shared" si="15"/>
        <v>6.25E-2</v>
      </c>
      <c r="V44" s="30">
        <f t="shared" si="16"/>
        <v>0</v>
      </c>
      <c r="W44" s="30">
        <f t="shared" si="17"/>
        <v>0</v>
      </c>
      <c r="X44" s="30">
        <f t="shared" si="18"/>
        <v>0</v>
      </c>
      <c r="Y44" s="30">
        <f t="shared" ref="Y44:Y62" si="28">SUM(Q44:X44)</f>
        <v>0.9375</v>
      </c>
      <c r="Z44" s="30">
        <f t="shared" si="19"/>
        <v>6.25E-2</v>
      </c>
      <c r="AA44" s="30"/>
    </row>
    <row r="45" spans="5:27" x14ac:dyDescent="0.25">
      <c r="E45" s="28">
        <v>5</v>
      </c>
      <c r="F45">
        <v>0.5</v>
      </c>
      <c r="G45">
        <f t="shared" si="9"/>
        <v>3.125E-2</v>
      </c>
      <c r="H45" s="30">
        <f>G44/2+H44/2</f>
        <v>0.125</v>
      </c>
      <c r="I45" s="30">
        <f t="shared" si="21"/>
        <v>0.1875</v>
      </c>
      <c r="J45" s="30">
        <f t="shared" si="23"/>
        <v>0.125</v>
      </c>
      <c r="K45" s="30">
        <f t="shared" si="24"/>
        <v>3.125E-2</v>
      </c>
      <c r="L45" s="30">
        <f t="shared" si="25"/>
        <v>0</v>
      </c>
      <c r="M45" s="30">
        <f t="shared" si="26"/>
        <v>0</v>
      </c>
      <c r="N45" s="29">
        <f t="shared" si="27"/>
        <v>1</v>
      </c>
      <c r="P45" s="28">
        <v>5</v>
      </c>
      <c r="Q45" s="30">
        <v>0.5</v>
      </c>
      <c r="R45" s="30">
        <v>0</v>
      </c>
      <c r="S45" s="30">
        <f>R44/2+S44/2</f>
        <v>9.375E-2</v>
      </c>
      <c r="T45" s="30">
        <f t="shared" si="14"/>
        <v>0.1875</v>
      </c>
      <c r="U45" s="30">
        <f t="shared" si="15"/>
        <v>0.125</v>
      </c>
      <c r="V45" s="30">
        <f t="shared" si="16"/>
        <v>3.125E-2</v>
      </c>
      <c r="W45" s="30">
        <f t="shared" si="17"/>
        <v>0</v>
      </c>
      <c r="X45" s="30">
        <f t="shared" si="18"/>
        <v>0</v>
      </c>
      <c r="Y45" s="30">
        <f t="shared" si="28"/>
        <v>0.9375</v>
      </c>
      <c r="Z45" s="30">
        <f t="shared" si="19"/>
        <v>6.25E-2</v>
      </c>
      <c r="AA45" s="30"/>
    </row>
    <row r="46" spans="5:27" x14ac:dyDescent="0.25">
      <c r="E46" s="28">
        <v>6</v>
      </c>
      <c r="F46">
        <v>0.5</v>
      </c>
      <c r="G46">
        <f t="shared" si="9"/>
        <v>1.5625E-2</v>
      </c>
      <c r="H46" s="30">
        <f t="shared" si="20"/>
        <v>7.8125E-2</v>
      </c>
      <c r="I46" s="30">
        <f t="shared" si="21"/>
        <v>0.15625</v>
      </c>
      <c r="J46" s="30">
        <f t="shared" si="23"/>
        <v>0.15625</v>
      </c>
      <c r="K46" s="30">
        <f t="shared" si="24"/>
        <v>7.8125E-2</v>
      </c>
      <c r="L46" s="30">
        <f t="shared" si="25"/>
        <v>1.5625E-2</v>
      </c>
      <c r="M46" s="30">
        <f t="shared" si="26"/>
        <v>0</v>
      </c>
      <c r="N46" s="29">
        <f t="shared" si="27"/>
        <v>1</v>
      </c>
      <c r="P46" s="28">
        <v>6</v>
      </c>
      <c r="Q46" s="30">
        <v>0.5</v>
      </c>
      <c r="R46" s="30">
        <v>0</v>
      </c>
      <c r="S46" s="30">
        <f t="shared" ref="S46:S62" si="29">R45/2+S45/2</f>
        <v>4.6875E-2</v>
      </c>
      <c r="T46" s="30">
        <f t="shared" si="14"/>
        <v>0.140625</v>
      </c>
      <c r="U46" s="30">
        <f t="shared" si="15"/>
        <v>0.15625</v>
      </c>
      <c r="V46" s="30">
        <f t="shared" si="16"/>
        <v>7.8125E-2</v>
      </c>
      <c r="W46" s="30">
        <f t="shared" si="17"/>
        <v>1.5625E-2</v>
      </c>
      <c r="X46" s="30">
        <f t="shared" si="18"/>
        <v>0</v>
      </c>
      <c r="Y46" s="30">
        <f t="shared" si="28"/>
        <v>0.9375</v>
      </c>
      <c r="Z46" s="30">
        <f t="shared" si="19"/>
        <v>6.25E-2</v>
      </c>
      <c r="AA46" s="30"/>
    </row>
    <row r="47" spans="5:27" x14ac:dyDescent="0.25">
      <c r="E47" s="28">
        <v>7</v>
      </c>
      <c r="F47">
        <v>0.5</v>
      </c>
      <c r="G47">
        <f t="shared" si="9"/>
        <v>7.8125E-3</v>
      </c>
      <c r="H47" s="30">
        <f t="shared" si="20"/>
        <v>4.6875E-2</v>
      </c>
      <c r="I47" s="30">
        <f t="shared" si="21"/>
        <v>0.1171875</v>
      </c>
      <c r="J47" s="30">
        <f t="shared" si="23"/>
        <v>0.15625</v>
      </c>
      <c r="K47" s="30">
        <f t="shared" si="24"/>
        <v>0.1171875</v>
      </c>
      <c r="L47" s="30">
        <f t="shared" si="25"/>
        <v>4.6875E-2</v>
      </c>
      <c r="M47" s="30">
        <f t="shared" si="26"/>
        <v>7.8125E-3</v>
      </c>
      <c r="N47" s="29">
        <f t="shared" si="27"/>
        <v>1</v>
      </c>
      <c r="P47" s="28">
        <v>7</v>
      </c>
      <c r="Q47" s="30">
        <v>0.5</v>
      </c>
      <c r="R47" s="30">
        <v>0</v>
      </c>
      <c r="S47" s="30">
        <v>0</v>
      </c>
      <c r="T47" s="30">
        <f t="shared" si="14"/>
        <v>9.375E-2</v>
      </c>
      <c r="U47" s="30">
        <f t="shared" si="15"/>
        <v>0.1484375</v>
      </c>
      <c r="V47" s="30">
        <f t="shared" si="16"/>
        <v>0.1171875</v>
      </c>
      <c r="W47" s="30">
        <f t="shared" si="17"/>
        <v>4.6875E-2</v>
      </c>
      <c r="X47" s="30">
        <f t="shared" si="18"/>
        <v>7.8125E-3</v>
      </c>
      <c r="Y47" s="30">
        <f t="shared" si="28"/>
        <v>0.9140625</v>
      </c>
      <c r="Z47" s="30">
        <f t="shared" si="19"/>
        <v>8.59375E-2</v>
      </c>
      <c r="AA47" s="30"/>
    </row>
    <row r="48" spans="5:27" x14ac:dyDescent="0.25">
      <c r="E48" s="28">
        <v>8</v>
      </c>
      <c r="F48">
        <v>0.5</v>
      </c>
      <c r="G48">
        <f t="shared" si="9"/>
        <v>3.90625E-3</v>
      </c>
      <c r="H48" s="30">
        <f t="shared" si="20"/>
        <v>2.734375E-2</v>
      </c>
      <c r="I48" s="30">
        <f t="shared" si="21"/>
        <v>8.203125E-2</v>
      </c>
      <c r="J48" s="30">
        <f t="shared" si="23"/>
        <v>0.13671875</v>
      </c>
      <c r="K48" s="30">
        <f t="shared" si="24"/>
        <v>0.13671875</v>
      </c>
      <c r="L48" s="30">
        <f t="shared" si="25"/>
        <v>8.203125E-2</v>
      </c>
      <c r="M48" s="30">
        <f t="shared" si="26"/>
        <v>2.734375E-2</v>
      </c>
      <c r="N48" s="29">
        <f t="shared" si="27"/>
        <v>0.99609375</v>
      </c>
      <c r="P48" s="28">
        <v>8</v>
      </c>
      <c r="Q48" s="30">
        <v>0.5</v>
      </c>
      <c r="R48" s="30">
        <v>0</v>
      </c>
      <c r="S48" s="30">
        <f t="shared" si="29"/>
        <v>0</v>
      </c>
      <c r="T48" s="30">
        <f t="shared" si="14"/>
        <v>4.6875E-2</v>
      </c>
      <c r="U48" s="30">
        <f t="shared" si="15"/>
        <v>0.12109375</v>
      </c>
      <c r="V48" s="30">
        <f t="shared" si="16"/>
        <v>0.1328125</v>
      </c>
      <c r="W48" s="30">
        <f t="shared" si="17"/>
        <v>8.203125E-2</v>
      </c>
      <c r="X48" s="30">
        <f t="shared" si="18"/>
        <v>2.734375E-2</v>
      </c>
      <c r="Y48" s="30">
        <f t="shared" si="28"/>
        <v>0.91015625</v>
      </c>
      <c r="Z48" s="30">
        <f t="shared" si="19"/>
        <v>8.984375E-2</v>
      </c>
      <c r="AA48" s="30"/>
    </row>
    <row r="49" spans="5:27" x14ac:dyDescent="0.25">
      <c r="E49" s="28">
        <v>9</v>
      </c>
      <c r="F49">
        <v>0.5</v>
      </c>
      <c r="G49">
        <f t="shared" si="9"/>
        <v>1.953125E-3</v>
      </c>
      <c r="H49" s="30">
        <f t="shared" si="20"/>
        <v>1.5625E-2</v>
      </c>
      <c r="I49" s="30">
        <f t="shared" si="21"/>
        <v>5.46875E-2</v>
      </c>
      <c r="J49" s="30">
        <f t="shared" si="23"/>
        <v>0.109375</v>
      </c>
      <c r="K49" s="30">
        <f t="shared" si="24"/>
        <v>0.13671875</v>
      </c>
      <c r="L49" s="30">
        <f t="shared" si="25"/>
        <v>0.109375</v>
      </c>
      <c r="M49" s="30">
        <f t="shared" si="26"/>
        <v>5.46875E-2</v>
      </c>
      <c r="N49" s="29">
        <f t="shared" si="27"/>
        <v>0.982421875</v>
      </c>
      <c r="P49" s="28">
        <v>9</v>
      </c>
      <c r="Q49" s="30">
        <v>0.5</v>
      </c>
      <c r="R49" s="30">
        <v>0</v>
      </c>
      <c r="S49" s="30">
        <f t="shared" si="29"/>
        <v>0</v>
      </c>
      <c r="T49" s="30">
        <f t="shared" si="14"/>
        <v>2.34375E-2</v>
      </c>
      <c r="U49" s="30">
        <f t="shared" si="15"/>
        <v>8.3984375E-2</v>
      </c>
      <c r="V49" s="30">
        <f t="shared" si="16"/>
        <v>0.126953125</v>
      </c>
      <c r="W49" s="30">
        <f t="shared" si="17"/>
        <v>0.107421875</v>
      </c>
      <c r="X49" s="30">
        <f t="shared" si="18"/>
        <v>5.46875E-2</v>
      </c>
      <c r="Y49" s="30">
        <f t="shared" si="28"/>
        <v>0.896484375</v>
      </c>
      <c r="Z49" s="30">
        <f t="shared" si="19"/>
        <v>0.103515625</v>
      </c>
      <c r="AA49" s="30"/>
    </row>
    <row r="50" spans="5:27" x14ac:dyDescent="0.25">
      <c r="E50" s="28">
        <v>10</v>
      </c>
      <c r="F50">
        <v>0.5</v>
      </c>
      <c r="G50">
        <f>0.5*(0.5^$E49)</f>
        <v>9.765625E-4</v>
      </c>
      <c r="H50" s="30">
        <f t="shared" si="20"/>
        <v>8.7890625E-3</v>
      </c>
      <c r="I50" s="30">
        <f t="shared" si="21"/>
        <v>3.515625E-2</v>
      </c>
      <c r="J50" s="30">
        <f t="shared" si="23"/>
        <v>8.203125E-2</v>
      </c>
      <c r="K50" s="30">
        <f t="shared" si="24"/>
        <v>0.123046875</v>
      </c>
      <c r="L50" s="30">
        <f t="shared" si="25"/>
        <v>0.123046875</v>
      </c>
      <c r="M50" s="30">
        <f t="shared" si="26"/>
        <v>8.203125E-2</v>
      </c>
      <c r="N50" s="29">
        <f t="shared" si="27"/>
        <v>0.955078125</v>
      </c>
      <c r="P50" s="28">
        <v>10</v>
      </c>
      <c r="Q50" s="30">
        <v>0.5</v>
      </c>
      <c r="R50" s="30">
        <v>0</v>
      </c>
      <c r="S50" s="30">
        <f t="shared" si="29"/>
        <v>0</v>
      </c>
      <c r="T50" s="30">
        <v>0</v>
      </c>
      <c r="U50" s="30">
        <f t="shared" si="15"/>
        <v>5.37109375E-2</v>
      </c>
      <c r="V50" s="30">
        <f t="shared" si="16"/>
        <v>0.10546875</v>
      </c>
      <c r="W50" s="30">
        <f t="shared" si="17"/>
        <v>0.1171875</v>
      </c>
      <c r="X50" s="30">
        <f t="shared" si="18"/>
        <v>8.10546875E-2</v>
      </c>
      <c r="Y50" s="30">
        <f t="shared" si="28"/>
        <v>0.857421875</v>
      </c>
      <c r="Z50" s="30">
        <f t="shared" si="19"/>
        <v>0.142578125</v>
      </c>
      <c r="AA50" s="30"/>
    </row>
    <row r="51" spans="5:27" x14ac:dyDescent="0.25">
      <c r="E51" s="28">
        <v>11</v>
      </c>
      <c r="F51">
        <v>0.5</v>
      </c>
      <c r="G51">
        <f t="shared" ref="G51:G62" si="30">0.5*(0.5^$E50)</f>
        <v>4.8828125E-4</v>
      </c>
      <c r="H51" s="30">
        <f t="shared" si="20"/>
        <v>4.8828125E-3</v>
      </c>
      <c r="I51" s="30">
        <f t="shared" si="21"/>
        <v>2.197265625E-2</v>
      </c>
      <c r="J51" s="30">
        <f t="shared" si="23"/>
        <v>5.859375E-2</v>
      </c>
      <c r="K51" s="30">
        <f t="shared" si="24"/>
        <v>0.1025390625</v>
      </c>
      <c r="L51" s="30">
        <f t="shared" si="25"/>
        <v>0.123046875</v>
      </c>
      <c r="M51" s="30">
        <f t="shared" si="26"/>
        <v>0.1025390625</v>
      </c>
      <c r="N51" s="29">
        <f t="shared" si="27"/>
        <v>0.9140625</v>
      </c>
      <c r="P51" s="28">
        <v>11</v>
      </c>
      <c r="Q51" s="30">
        <v>0.5</v>
      </c>
      <c r="R51" s="30">
        <v>0</v>
      </c>
      <c r="S51" s="30">
        <f t="shared" si="29"/>
        <v>0</v>
      </c>
      <c r="T51" s="30">
        <f t="shared" si="14"/>
        <v>0</v>
      </c>
      <c r="U51" s="30">
        <f t="shared" si="15"/>
        <v>2.685546875E-2</v>
      </c>
      <c r="V51" s="30">
        <f t="shared" si="16"/>
        <v>7.958984375E-2</v>
      </c>
      <c r="W51" s="30">
        <f t="shared" si="17"/>
        <v>0.111328125</v>
      </c>
      <c r="X51" s="30">
        <f t="shared" si="18"/>
        <v>9.912109375E-2</v>
      </c>
      <c r="Y51" s="30">
        <f t="shared" si="28"/>
        <v>0.81689453125</v>
      </c>
      <c r="Z51" s="30">
        <f t="shared" si="19"/>
        <v>0.18310546875</v>
      </c>
      <c r="AA51" s="30"/>
    </row>
    <row r="52" spans="5:27" x14ac:dyDescent="0.25">
      <c r="E52" s="28">
        <v>12</v>
      </c>
      <c r="F52">
        <v>0.5</v>
      </c>
      <c r="G52">
        <f t="shared" si="30"/>
        <v>2.44140625E-4</v>
      </c>
      <c r="H52" s="30">
        <f t="shared" si="20"/>
        <v>2.685546875E-3</v>
      </c>
      <c r="I52" s="30">
        <f t="shared" si="21"/>
        <v>1.3427734375E-2</v>
      </c>
      <c r="J52" s="30">
        <f t="shared" si="23"/>
        <v>4.0283203125E-2</v>
      </c>
      <c r="K52" s="30">
        <f t="shared" si="24"/>
        <v>8.056640625E-2</v>
      </c>
      <c r="L52" s="30">
        <f t="shared" si="25"/>
        <v>0.11279296875</v>
      </c>
      <c r="M52" s="30">
        <f t="shared" si="26"/>
        <v>0.11279296875</v>
      </c>
      <c r="N52" s="29">
        <f t="shared" si="27"/>
        <v>0.86279296875</v>
      </c>
      <c r="P52" s="28">
        <v>12</v>
      </c>
      <c r="Q52" s="30">
        <v>0.5</v>
      </c>
      <c r="R52" s="30">
        <v>0</v>
      </c>
      <c r="S52" s="30">
        <f t="shared" si="29"/>
        <v>0</v>
      </c>
      <c r="T52" s="30">
        <f t="shared" si="14"/>
        <v>0</v>
      </c>
      <c r="U52" s="30">
        <f t="shared" si="15"/>
        <v>1.3427734375E-2</v>
      </c>
      <c r="V52" s="30">
        <f t="shared" si="16"/>
        <v>5.322265625E-2</v>
      </c>
      <c r="W52" s="30">
        <f t="shared" si="17"/>
        <v>9.5458984375E-2</v>
      </c>
      <c r="X52" s="30">
        <f t="shared" si="18"/>
        <v>0.105224609375</v>
      </c>
      <c r="Y52" s="30">
        <f t="shared" si="28"/>
        <v>0.767333984375</v>
      </c>
      <c r="Z52" s="30">
        <f t="shared" si="19"/>
        <v>0.232666015625</v>
      </c>
      <c r="AA52" s="30"/>
    </row>
    <row r="53" spans="5:27" x14ac:dyDescent="0.25">
      <c r="E53" s="28">
        <v>13</v>
      </c>
      <c r="F53">
        <v>0.5</v>
      </c>
      <c r="G53">
        <f t="shared" si="30"/>
        <v>1.220703125E-4</v>
      </c>
      <c r="H53" s="30">
        <f t="shared" si="20"/>
        <v>1.46484375E-3</v>
      </c>
      <c r="I53" s="30">
        <f t="shared" si="21"/>
        <v>8.056640625E-3</v>
      </c>
      <c r="J53" s="30">
        <f t="shared" si="23"/>
        <v>2.685546875E-2</v>
      </c>
      <c r="K53" s="30">
        <f t="shared" si="24"/>
        <v>6.04248046875E-2</v>
      </c>
      <c r="L53" s="30">
        <f t="shared" si="25"/>
        <v>9.66796875E-2</v>
      </c>
      <c r="M53" s="30">
        <f t="shared" si="26"/>
        <v>0.11279296875</v>
      </c>
      <c r="N53" s="29">
        <f t="shared" si="27"/>
        <v>0.806396484375</v>
      </c>
      <c r="P53" s="28">
        <v>13</v>
      </c>
      <c r="Q53" s="30">
        <v>0.5</v>
      </c>
      <c r="R53" s="30">
        <v>0</v>
      </c>
      <c r="S53" s="30">
        <f t="shared" si="29"/>
        <v>0</v>
      </c>
      <c r="T53" s="30">
        <f t="shared" si="14"/>
        <v>0</v>
      </c>
      <c r="U53" s="30">
        <v>0</v>
      </c>
      <c r="V53" s="30">
        <f t="shared" si="16"/>
        <v>3.33251953125E-2</v>
      </c>
      <c r="W53" s="30">
        <f t="shared" si="17"/>
        <v>7.43408203125E-2</v>
      </c>
      <c r="X53" s="30">
        <f t="shared" si="18"/>
        <v>0.100341796875</v>
      </c>
      <c r="Y53" s="30">
        <f t="shared" si="28"/>
        <v>0.7080078125</v>
      </c>
      <c r="Z53" s="30">
        <f t="shared" si="19"/>
        <v>0.2919921875</v>
      </c>
      <c r="AA53" s="30"/>
    </row>
    <row r="54" spans="5:27" x14ac:dyDescent="0.25">
      <c r="E54" s="28">
        <v>14</v>
      </c>
      <c r="F54">
        <v>0.5</v>
      </c>
      <c r="G54">
        <f t="shared" si="30"/>
        <v>6.103515625E-5</v>
      </c>
      <c r="H54" s="30">
        <f t="shared" si="20"/>
        <v>7.9345703125E-4</v>
      </c>
      <c r="I54" s="30">
        <f t="shared" si="21"/>
        <v>4.7607421875E-3</v>
      </c>
      <c r="J54" s="30">
        <f t="shared" si="23"/>
        <v>1.74560546875E-2</v>
      </c>
      <c r="K54" s="30">
        <f t="shared" si="24"/>
        <v>4.364013671875E-2</v>
      </c>
      <c r="L54" s="30">
        <f t="shared" si="25"/>
        <v>7.855224609375E-2</v>
      </c>
      <c r="M54" s="30">
        <f t="shared" si="26"/>
        <v>0.104736328125</v>
      </c>
      <c r="N54" s="29">
        <f t="shared" si="27"/>
        <v>0.75</v>
      </c>
      <c r="P54" s="28">
        <v>14</v>
      </c>
      <c r="Q54" s="30">
        <v>0.5</v>
      </c>
      <c r="R54" s="30">
        <v>0</v>
      </c>
      <c r="S54" s="30">
        <f t="shared" si="29"/>
        <v>0</v>
      </c>
      <c r="T54" s="30">
        <f t="shared" si="14"/>
        <v>0</v>
      </c>
      <c r="U54" s="30">
        <f t="shared" si="15"/>
        <v>0</v>
      </c>
      <c r="V54" s="30">
        <f t="shared" si="16"/>
        <v>1.666259765625E-2</v>
      </c>
      <c r="W54" s="30">
        <f t="shared" si="17"/>
        <v>5.38330078125E-2</v>
      </c>
      <c r="X54" s="30">
        <f t="shared" si="18"/>
        <v>8.734130859375E-2</v>
      </c>
      <c r="Y54" s="30">
        <f t="shared" si="28"/>
        <v>0.6578369140625</v>
      </c>
      <c r="Z54" s="30">
        <f t="shared" si="19"/>
        <v>0.3421630859375</v>
      </c>
      <c r="AA54" s="30"/>
    </row>
    <row r="55" spans="5:27" x14ac:dyDescent="0.25">
      <c r="E55" s="28">
        <v>15</v>
      </c>
      <c r="F55">
        <v>0.5</v>
      </c>
      <c r="G55">
        <f t="shared" si="30"/>
        <v>3.0517578125E-5</v>
      </c>
      <c r="H55" s="30">
        <f t="shared" si="20"/>
        <v>4.2724609375E-4</v>
      </c>
      <c r="I55" s="30">
        <f t="shared" si="21"/>
        <v>2.777099609375E-3</v>
      </c>
      <c r="J55" s="30">
        <f t="shared" si="23"/>
        <v>1.11083984375E-2</v>
      </c>
      <c r="K55" s="30">
        <f t="shared" si="24"/>
        <v>3.0548095703125E-2</v>
      </c>
      <c r="L55" s="30">
        <f t="shared" si="25"/>
        <v>6.109619140625E-2</v>
      </c>
      <c r="M55" s="30">
        <f t="shared" si="26"/>
        <v>9.1644287109375E-2</v>
      </c>
      <c r="N55" s="29">
        <f t="shared" si="27"/>
        <v>0.6976318359375</v>
      </c>
      <c r="P55" s="28">
        <v>15</v>
      </c>
      <c r="Q55" s="30">
        <v>0.5</v>
      </c>
      <c r="R55" s="30">
        <v>0</v>
      </c>
      <c r="S55" s="30">
        <f t="shared" si="29"/>
        <v>0</v>
      </c>
      <c r="T55" s="30">
        <f t="shared" si="14"/>
        <v>0</v>
      </c>
      <c r="U55" s="30">
        <f t="shared" si="15"/>
        <v>0</v>
      </c>
      <c r="V55" s="30">
        <f t="shared" si="16"/>
        <v>8.331298828125E-3</v>
      </c>
      <c r="W55" s="30">
        <f t="shared" si="17"/>
        <v>3.5247802734375E-2</v>
      </c>
      <c r="X55" s="30">
        <f t="shared" si="18"/>
        <v>7.0587158203125E-2</v>
      </c>
      <c r="Y55" s="30">
        <f t="shared" si="28"/>
        <v>0.614166259765625</v>
      </c>
      <c r="Z55" s="30">
        <f t="shared" si="19"/>
        <v>0.385833740234375</v>
      </c>
      <c r="AA55" s="30"/>
    </row>
    <row r="56" spans="5:27" x14ac:dyDescent="0.25">
      <c r="E56" s="28">
        <v>16</v>
      </c>
      <c r="F56">
        <v>0.5</v>
      </c>
      <c r="G56">
        <f t="shared" si="30"/>
        <v>1.52587890625E-5</v>
      </c>
      <c r="H56" s="30">
        <f t="shared" si="20"/>
        <v>2.288818359375E-4</v>
      </c>
      <c r="I56" s="30">
        <f t="shared" si="21"/>
        <v>1.6021728515625E-3</v>
      </c>
      <c r="J56" s="30">
        <f t="shared" si="23"/>
        <v>6.9427490234375E-3</v>
      </c>
      <c r="K56" s="30">
        <f t="shared" si="24"/>
        <v>2.08282470703125E-2</v>
      </c>
      <c r="L56" s="30">
        <f t="shared" si="25"/>
        <v>4.58221435546875E-2</v>
      </c>
      <c r="M56" s="30">
        <f t="shared" si="26"/>
        <v>7.63702392578125E-2</v>
      </c>
      <c r="N56" s="29">
        <f t="shared" si="27"/>
        <v>0.6518096923828125</v>
      </c>
      <c r="P56" s="28">
        <v>16</v>
      </c>
      <c r="Q56" s="30">
        <v>0.5</v>
      </c>
      <c r="R56" s="30">
        <v>0</v>
      </c>
      <c r="S56" s="30">
        <f t="shared" si="29"/>
        <v>0</v>
      </c>
      <c r="T56" s="30">
        <f t="shared" si="14"/>
        <v>0</v>
      </c>
      <c r="U56" s="30">
        <f t="shared" si="15"/>
        <v>0</v>
      </c>
      <c r="V56" s="30">
        <v>0</v>
      </c>
      <c r="W56" s="30">
        <f t="shared" si="17"/>
        <v>2.178955078125E-2</v>
      </c>
      <c r="X56" s="30">
        <f t="shared" si="18"/>
        <v>5.291748046875E-2</v>
      </c>
      <c r="Y56" s="30">
        <f t="shared" si="28"/>
        <v>0.57470703125</v>
      </c>
      <c r="Z56" s="30">
        <f t="shared" si="19"/>
        <v>0.42529296875</v>
      </c>
      <c r="AA56" s="30"/>
    </row>
    <row r="57" spans="5:27" x14ac:dyDescent="0.25">
      <c r="E57" s="28">
        <v>17</v>
      </c>
      <c r="F57">
        <v>0.5</v>
      </c>
      <c r="G57">
        <f t="shared" si="30"/>
        <v>7.62939453125E-6</v>
      </c>
      <c r="H57" s="30">
        <f t="shared" si="20"/>
        <v>1.220703125E-4</v>
      </c>
      <c r="I57" s="30">
        <f t="shared" si="21"/>
        <v>9.1552734375E-4</v>
      </c>
      <c r="J57" s="30">
        <f t="shared" si="23"/>
        <v>4.2724609375E-3</v>
      </c>
      <c r="K57" s="30">
        <f t="shared" si="24"/>
        <v>1.3885498046875E-2</v>
      </c>
      <c r="L57" s="30">
        <f t="shared" si="25"/>
        <v>3.33251953125E-2</v>
      </c>
      <c r="M57" s="30">
        <f t="shared" si="26"/>
        <v>6.109619140625E-2</v>
      </c>
      <c r="N57" s="29">
        <f t="shared" si="27"/>
        <v>0.61362457275390625</v>
      </c>
      <c r="P57" s="28">
        <v>17</v>
      </c>
      <c r="Q57" s="30">
        <v>0.5</v>
      </c>
      <c r="R57" s="30">
        <v>0</v>
      </c>
      <c r="S57" s="30">
        <f t="shared" si="29"/>
        <v>0</v>
      </c>
      <c r="T57" s="30">
        <f t="shared" si="14"/>
        <v>0</v>
      </c>
      <c r="U57" s="30">
        <f t="shared" si="15"/>
        <v>0</v>
      </c>
      <c r="V57" s="30">
        <f t="shared" si="16"/>
        <v>0</v>
      </c>
      <c r="W57" s="30">
        <f t="shared" si="17"/>
        <v>1.0894775390625E-2</v>
      </c>
      <c r="X57" s="30">
        <f t="shared" si="18"/>
        <v>3.7353515625E-2</v>
      </c>
      <c r="Y57" s="30">
        <f t="shared" si="28"/>
        <v>0.548248291015625</v>
      </c>
      <c r="Z57" s="30">
        <f t="shared" si="19"/>
        <v>0.451751708984375</v>
      </c>
      <c r="AA57" s="30"/>
    </row>
    <row r="58" spans="5:27" x14ac:dyDescent="0.25">
      <c r="E58" s="28">
        <v>18</v>
      </c>
      <c r="F58">
        <v>0.5</v>
      </c>
      <c r="G58">
        <f t="shared" si="30"/>
        <v>3.814697265625E-6</v>
      </c>
      <c r="H58" s="30">
        <f t="shared" si="20"/>
        <v>6.4849853515625E-5</v>
      </c>
      <c r="I58" s="30">
        <f t="shared" si="21"/>
        <v>5.18798828125E-4</v>
      </c>
      <c r="J58" s="30">
        <f t="shared" si="23"/>
        <v>2.593994140625E-3</v>
      </c>
      <c r="K58" s="30">
        <f t="shared" si="24"/>
        <v>9.0789794921875E-3</v>
      </c>
      <c r="L58" s="30">
        <f t="shared" si="25"/>
        <v>2.36053466796875E-2</v>
      </c>
      <c r="M58" s="30">
        <f t="shared" si="26"/>
        <v>4.7210693359375E-2</v>
      </c>
      <c r="N58" s="29">
        <f t="shared" si="27"/>
        <v>0.58307647705078125</v>
      </c>
      <c r="P58" s="28">
        <v>18</v>
      </c>
      <c r="Q58" s="30">
        <v>0.5</v>
      </c>
      <c r="R58" s="30">
        <v>0</v>
      </c>
      <c r="S58" s="30">
        <f t="shared" si="29"/>
        <v>0</v>
      </c>
      <c r="T58" s="30">
        <f t="shared" si="14"/>
        <v>0</v>
      </c>
      <c r="U58" s="30">
        <f t="shared" si="15"/>
        <v>0</v>
      </c>
      <c r="V58" s="30">
        <f t="shared" si="16"/>
        <v>0</v>
      </c>
      <c r="W58" s="30">
        <f t="shared" si="17"/>
        <v>5.4473876953125E-3</v>
      </c>
      <c r="X58" s="30">
        <f t="shared" si="18"/>
        <v>2.41241455078125E-2</v>
      </c>
      <c r="Y58" s="30">
        <f t="shared" si="28"/>
        <v>0.529571533203125</v>
      </c>
      <c r="Z58" s="30">
        <f t="shared" si="19"/>
        <v>0.470428466796875</v>
      </c>
      <c r="AA58" s="30"/>
    </row>
    <row r="59" spans="5:27" x14ac:dyDescent="0.25">
      <c r="E59" s="28">
        <v>19</v>
      </c>
      <c r="F59">
        <v>0.5</v>
      </c>
      <c r="G59">
        <f t="shared" si="30"/>
        <v>1.9073486328125E-6</v>
      </c>
      <c r="H59" s="30">
        <f t="shared" si="20"/>
        <v>3.4332275390625E-5</v>
      </c>
      <c r="I59" s="30">
        <f t="shared" si="21"/>
        <v>2.918243408203125E-4</v>
      </c>
      <c r="J59" s="30">
        <f t="shared" si="23"/>
        <v>1.556396484375E-3</v>
      </c>
      <c r="K59" s="30">
        <f t="shared" si="24"/>
        <v>5.83648681640625E-3</v>
      </c>
      <c r="L59" s="30">
        <f t="shared" si="25"/>
        <v>1.63421630859375E-2</v>
      </c>
      <c r="M59" s="30">
        <f t="shared" si="26"/>
        <v>3.540802001953125E-2</v>
      </c>
      <c r="N59" s="29">
        <f t="shared" si="27"/>
        <v>0.55947113037109375</v>
      </c>
      <c r="P59" s="28">
        <v>19</v>
      </c>
      <c r="Q59" s="30">
        <v>0.5</v>
      </c>
      <c r="R59" s="30">
        <v>0</v>
      </c>
      <c r="S59" s="30">
        <f t="shared" si="29"/>
        <v>0</v>
      </c>
      <c r="T59" s="30">
        <f t="shared" si="14"/>
        <v>0</v>
      </c>
      <c r="U59" s="30">
        <f t="shared" si="15"/>
        <v>0</v>
      </c>
      <c r="V59" s="30">
        <f t="shared" si="16"/>
        <v>0</v>
      </c>
      <c r="W59" s="30">
        <v>0</v>
      </c>
      <c r="X59" s="30">
        <f t="shared" si="18"/>
        <v>1.47857666015625E-2</v>
      </c>
      <c r="Y59" s="30">
        <f t="shared" si="28"/>
        <v>0.5147857666015625</v>
      </c>
      <c r="Z59" s="30">
        <f t="shared" si="19"/>
        <v>0.4852142333984375</v>
      </c>
      <c r="AA59" s="30"/>
    </row>
    <row r="60" spans="5:27" x14ac:dyDescent="0.25">
      <c r="E60" s="28">
        <v>20</v>
      </c>
      <c r="F60">
        <v>0.5</v>
      </c>
      <c r="G60">
        <f t="shared" si="30"/>
        <v>9.5367431640625E-7</v>
      </c>
      <c r="H60" s="30">
        <f t="shared" si="20"/>
        <v>1.811981201171875E-5</v>
      </c>
      <c r="I60" s="30">
        <f t="shared" si="21"/>
        <v>1.6307830810546875E-4</v>
      </c>
      <c r="J60" s="30">
        <f t="shared" si="23"/>
        <v>9.2411041259765625E-4</v>
      </c>
      <c r="K60" s="30">
        <f t="shared" si="24"/>
        <v>3.696441650390625E-3</v>
      </c>
      <c r="L60" s="30">
        <f t="shared" si="25"/>
        <v>1.1089324951171875E-2</v>
      </c>
      <c r="M60" s="30">
        <f t="shared" si="26"/>
        <v>2.5875091552734375E-2</v>
      </c>
      <c r="N60" s="29">
        <f t="shared" si="27"/>
        <v>0.54176712036132813</v>
      </c>
      <c r="P60" s="28">
        <v>20</v>
      </c>
      <c r="Q60" s="30">
        <v>0.5</v>
      </c>
      <c r="R60" s="30">
        <v>0</v>
      </c>
      <c r="S60" s="30">
        <f t="shared" si="29"/>
        <v>0</v>
      </c>
      <c r="T60" s="30">
        <f t="shared" si="14"/>
        <v>0</v>
      </c>
      <c r="U60" s="30">
        <f t="shared" si="15"/>
        <v>0</v>
      </c>
      <c r="V60" s="30">
        <f t="shared" si="16"/>
        <v>0</v>
      </c>
      <c r="W60" s="30">
        <f t="shared" si="17"/>
        <v>0</v>
      </c>
      <c r="X60" s="30">
        <f t="shared" si="18"/>
        <v>7.39288330078125E-3</v>
      </c>
      <c r="Y60" s="30">
        <f t="shared" si="28"/>
        <v>0.50739288330078125</v>
      </c>
      <c r="Z60" s="30">
        <f t="shared" si="19"/>
        <v>0.49260711669921875</v>
      </c>
      <c r="AA60" s="30"/>
    </row>
    <row r="61" spans="5:27" x14ac:dyDescent="0.25">
      <c r="E61" s="28">
        <v>21</v>
      </c>
      <c r="F61">
        <v>0.5</v>
      </c>
      <c r="G61">
        <f t="shared" si="30"/>
        <v>4.76837158203125E-7</v>
      </c>
      <c r="H61" s="30">
        <f t="shared" si="20"/>
        <v>9.5367431640625E-6</v>
      </c>
      <c r="I61" s="30">
        <f t="shared" si="21"/>
        <v>9.059906005859375E-5</v>
      </c>
      <c r="J61" s="30">
        <f t="shared" si="23"/>
        <v>5.435943603515625E-4</v>
      </c>
      <c r="K61" s="30">
        <f t="shared" si="24"/>
        <v>2.3102760314941406E-3</v>
      </c>
      <c r="L61" s="30">
        <f t="shared" si="25"/>
        <v>7.39288330078125E-3</v>
      </c>
      <c r="M61" s="30">
        <f t="shared" si="26"/>
        <v>1.8482208251953125E-2</v>
      </c>
      <c r="N61" s="29">
        <f t="shared" si="27"/>
        <v>0.52882957458496094</v>
      </c>
      <c r="P61" s="28">
        <v>21</v>
      </c>
      <c r="Q61" s="30">
        <v>0.5</v>
      </c>
      <c r="R61" s="30">
        <v>0</v>
      </c>
      <c r="S61" s="30">
        <f t="shared" si="29"/>
        <v>0</v>
      </c>
      <c r="T61" s="30">
        <f t="shared" si="14"/>
        <v>0</v>
      </c>
      <c r="U61" s="30">
        <f t="shared" si="15"/>
        <v>0</v>
      </c>
      <c r="V61" s="30">
        <f t="shared" si="16"/>
        <v>0</v>
      </c>
      <c r="W61" s="30">
        <f t="shared" si="17"/>
        <v>0</v>
      </c>
      <c r="X61" s="30">
        <f t="shared" si="18"/>
        <v>3.696441650390625E-3</v>
      </c>
      <c r="Y61" s="30">
        <f t="shared" si="28"/>
        <v>0.50369644165039063</v>
      </c>
      <c r="Z61" s="30">
        <f t="shared" si="19"/>
        <v>0.49630355834960938</v>
      </c>
      <c r="AA61" s="30"/>
    </row>
    <row r="62" spans="5:27" x14ac:dyDescent="0.25">
      <c r="E62" s="28">
        <v>22</v>
      </c>
      <c r="F62">
        <v>0.5</v>
      </c>
      <c r="G62">
        <f t="shared" si="30"/>
        <v>2.384185791015625E-7</v>
      </c>
      <c r="H62" s="30">
        <f t="shared" si="20"/>
        <v>5.0067901611328125E-6</v>
      </c>
      <c r="I62" s="30">
        <f t="shared" si="21"/>
        <v>5.0067901611328125E-5</v>
      </c>
      <c r="J62" s="30">
        <f t="shared" si="23"/>
        <v>3.1709671020507813E-4</v>
      </c>
      <c r="K62" s="30">
        <f t="shared" si="24"/>
        <v>1.4269351959228516E-3</v>
      </c>
      <c r="L62" s="30">
        <f t="shared" si="25"/>
        <v>4.8515796661376953E-3</v>
      </c>
      <c r="M62" s="30">
        <f t="shared" si="26"/>
        <v>1.2937545776367188E-2</v>
      </c>
      <c r="N62" s="29">
        <f t="shared" si="27"/>
        <v>0.51958847045898438</v>
      </c>
      <c r="P62" s="28">
        <v>22</v>
      </c>
      <c r="Q62" s="30">
        <v>0.5</v>
      </c>
      <c r="R62" s="30">
        <v>0</v>
      </c>
      <c r="S62" s="30">
        <f t="shared" si="29"/>
        <v>0</v>
      </c>
      <c r="T62" s="30">
        <f t="shared" si="14"/>
        <v>0</v>
      </c>
      <c r="U62" s="30">
        <f t="shared" si="15"/>
        <v>0</v>
      </c>
      <c r="V62" s="30">
        <f t="shared" si="16"/>
        <v>0</v>
      </c>
      <c r="W62" s="30">
        <f t="shared" si="17"/>
        <v>0</v>
      </c>
      <c r="X62" s="30">
        <v>0</v>
      </c>
      <c r="Y62" s="30">
        <f t="shared" si="28"/>
        <v>0.5</v>
      </c>
      <c r="Z62" s="30">
        <f t="shared" si="19"/>
        <v>0.5</v>
      </c>
      <c r="AA62" s="30"/>
    </row>
    <row r="63" spans="5:27" x14ac:dyDescent="0.25">
      <c r="E63" s="28"/>
      <c r="H63" s="30"/>
      <c r="I63" s="30"/>
      <c r="J63" s="30"/>
      <c r="K63" s="30"/>
      <c r="L63" s="30"/>
      <c r="M63" s="30"/>
      <c r="N63" s="29"/>
      <c r="P63" s="28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5:27" x14ac:dyDescent="0.25">
      <c r="E64" s="28"/>
      <c r="H64" s="30"/>
      <c r="I64" s="30"/>
      <c r="J64" s="30"/>
      <c r="K64" s="30"/>
      <c r="L64" s="30"/>
      <c r="M64" s="30"/>
      <c r="N64" s="29"/>
      <c r="P64" s="28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5:27" x14ac:dyDescent="0.25">
      <c r="E65" s="28"/>
      <c r="H65" s="30"/>
      <c r="I65" s="30"/>
      <c r="J65" s="30"/>
      <c r="K65" s="30"/>
      <c r="L65" s="30"/>
      <c r="M65" s="30"/>
      <c r="N65" s="29"/>
      <c r="Q65" s="28">
        <v>22</v>
      </c>
      <c r="R65" s="30">
        <f>(Q65-3)</f>
        <v>19</v>
      </c>
      <c r="S65" s="30">
        <f t="shared" ref="S65:X65" si="31">(R65-3)</f>
        <v>16</v>
      </c>
      <c r="T65" s="30">
        <f t="shared" si="31"/>
        <v>13</v>
      </c>
      <c r="U65" s="30">
        <f t="shared" si="31"/>
        <v>10</v>
      </c>
      <c r="V65" s="30">
        <f t="shared" si="31"/>
        <v>7</v>
      </c>
      <c r="W65" s="30">
        <f t="shared" si="31"/>
        <v>4</v>
      </c>
      <c r="X65" s="30">
        <f t="shared" si="31"/>
        <v>1</v>
      </c>
      <c r="Y65" s="30"/>
      <c r="Z65" s="30"/>
      <c r="AA65" s="30"/>
    </row>
    <row r="66" spans="5:27" x14ac:dyDescent="0.25">
      <c r="E66" s="28"/>
      <c r="H66" s="30"/>
      <c r="I66" s="30"/>
      <c r="J66" s="30"/>
      <c r="K66" s="30"/>
      <c r="L66" s="30"/>
      <c r="M66" s="30"/>
      <c r="N66" s="29"/>
      <c r="P66" s="28"/>
      <c r="Q66" s="30"/>
      <c r="R66" s="30">
        <f>R65/70</f>
        <v>0.27142857142857141</v>
      </c>
      <c r="S66" s="30">
        <f t="shared" ref="S66:X66" si="32">S65/70</f>
        <v>0.22857142857142856</v>
      </c>
      <c r="T66" s="30">
        <f t="shared" si="32"/>
        <v>0.18571428571428572</v>
      </c>
      <c r="U66" s="30">
        <f t="shared" si="32"/>
        <v>0.14285714285714285</v>
      </c>
      <c r="V66" s="30">
        <f t="shared" si="32"/>
        <v>0.1</v>
      </c>
      <c r="W66" s="30">
        <f t="shared" si="32"/>
        <v>5.7142857142857141E-2</v>
      </c>
      <c r="X66" s="30">
        <f t="shared" si="32"/>
        <v>1.4285714285714285E-2</v>
      </c>
      <c r="Y66" s="30"/>
      <c r="Z66" s="30"/>
      <c r="AA66" s="30"/>
    </row>
    <row r="67" spans="5:27" x14ac:dyDescent="0.25">
      <c r="E67" s="28"/>
      <c r="H67" s="30"/>
      <c r="I67" s="30"/>
      <c r="J67" s="30"/>
      <c r="K67" s="30"/>
      <c r="L67" s="30"/>
      <c r="M67" s="30"/>
      <c r="N67" s="29"/>
      <c r="P67" s="28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5:27" x14ac:dyDescent="0.25">
      <c r="E68" s="28"/>
      <c r="H68" s="30"/>
      <c r="I68" s="30"/>
      <c r="J68" s="30"/>
      <c r="K68" s="30"/>
      <c r="L68" s="30"/>
      <c r="M68" s="30"/>
      <c r="N68" s="29"/>
      <c r="P68" s="28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5:27" x14ac:dyDescent="0.25">
      <c r="E69" s="28"/>
      <c r="H69" s="30"/>
      <c r="I69" s="30"/>
      <c r="J69" s="30"/>
      <c r="K69" s="30"/>
      <c r="L69" s="30"/>
      <c r="M69" s="30"/>
      <c r="N69" s="29"/>
      <c r="P69" s="28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5:27" x14ac:dyDescent="0.25">
      <c r="E70" s="28"/>
      <c r="H70" s="30"/>
      <c r="I70" s="30"/>
      <c r="J70" s="30"/>
      <c r="K70" s="30"/>
      <c r="L70" s="30"/>
      <c r="M70" s="30"/>
      <c r="N70" s="29"/>
      <c r="P70" s="28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</sheetData>
  <mergeCells count="8">
    <mergeCell ref="B4:B10"/>
    <mergeCell ref="O2:U2"/>
    <mergeCell ref="M4:M10"/>
    <mergeCell ref="G39:M39"/>
    <mergeCell ref="R39:X39"/>
    <mergeCell ref="M11:N11"/>
    <mergeCell ref="M12:N12"/>
    <mergeCell ref="D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Brown</dc:creator>
  <cp:lastModifiedBy>Derrick Brown</cp:lastModifiedBy>
  <dcterms:created xsi:type="dcterms:W3CDTF">2018-05-07T19:58:30Z</dcterms:created>
  <dcterms:modified xsi:type="dcterms:W3CDTF">2018-05-09T03:21:18Z</dcterms:modified>
</cp:coreProperties>
</file>