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530" activeTab="1"/>
  </bookViews>
  <sheets>
    <sheet name="Ответы на форму (1)" sheetId="1" r:id="rId1"/>
    <sheet name="Лист1" sheetId="2" r:id="rId2"/>
  </sheets>
  <calcPr calcId="162913"/>
</workbook>
</file>

<file path=xl/calcChain.xml><?xml version="1.0" encoding="utf-8"?>
<calcChain xmlns="http://schemas.openxmlformats.org/spreadsheetml/2006/main">
  <c r="I13" i="1" l="1"/>
  <c r="I12" i="1"/>
  <c r="I11" i="1"/>
  <c r="I10" i="1"/>
  <c r="P25" i="1"/>
  <c r="P24" i="1"/>
  <c r="P23" i="1"/>
  <c r="P22" i="1"/>
  <c r="H14" i="1" l="1"/>
  <c r="G14" i="1"/>
  <c r="H13" i="1"/>
  <c r="H12" i="1"/>
  <c r="H11" i="1"/>
  <c r="H10" i="1"/>
  <c r="G11" i="1"/>
  <c r="G12" i="1"/>
  <c r="G13" i="1"/>
  <c r="G10" i="1"/>
</calcChain>
</file>

<file path=xl/sharedStrings.xml><?xml version="1.0" encoding="utf-8"?>
<sst xmlns="http://schemas.openxmlformats.org/spreadsheetml/2006/main" count="156" uniqueCount="48">
  <si>
    <t>Отметка времени</t>
  </si>
  <si>
    <t>Какой стиль в одежде Вы предпочитаете больше?</t>
  </si>
  <si>
    <t>Какие из перечисленных брендов производят продукцию для скейтеров?</t>
  </si>
  <si>
    <t>Представим, что сегодня в городе у вас очень много важных дел, но на улице идет сильный дождь. Что вы наденете из обуви?</t>
  </si>
  <si>
    <t>Тренч от Burberry или жакет от Carhartt WIP?</t>
  </si>
  <si>
    <t>Кто являлся основателем бренда?</t>
  </si>
  <si>
    <t>Соотнесите события с датами [Изобретение Томасом Берберри габардина]</t>
  </si>
  <si>
    <t>Соотнесите события с датами [Открытие первого магазина бренда]</t>
  </si>
  <si>
    <t>Соотнесите события с датами [Патентование самой первой модели тренча]</t>
  </si>
  <si>
    <t>К каким, по вашему мнению, стилям принадлежат следующие вещи этого бренда? [Тренч из тропического габардина с боковым разрезом]</t>
  </si>
  <si>
    <t>К каким, по вашему мнению, стилям принадлежат следующие вещи этого бренда? [Пальто в стиле милитари из кашемира и шерсти с оригинальными пуговицами]</t>
  </si>
  <si>
    <t>К каким, по вашему мнению, стилям принадлежат следующие вещи этого бренда? [Трикотажная толстовка с принтом Sketch]</t>
  </si>
  <si>
    <t>К каким, по вашему мнению, стилям принадлежат следующие вещи этого бренда? [Рубашка в полоску с ажурной отделкой]</t>
  </si>
  <si>
    <t>Где зародился данный бренд?</t>
  </si>
  <si>
    <t>Для кого изначально производилась одежда от Carhartt?</t>
  </si>
  <si>
    <t>Нравится ли Вам уличный стиль одежды?</t>
  </si>
  <si>
    <t>Casual</t>
  </si>
  <si>
    <t>Buttergoods, HUF, Furla</t>
  </si>
  <si>
    <t>Или кроссы</t>
  </si>
  <si>
    <t>Carhartt WIP</t>
  </si>
  <si>
    <t>В Азии</t>
  </si>
  <si>
    <t>Buttergoods, Furla, Fendi</t>
  </si>
  <si>
    <t>Кроссы</t>
  </si>
  <si>
    <t>Burberry</t>
  </si>
  <si>
    <t>Томас Берберри</t>
  </si>
  <si>
    <t>Милитари</t>
  </si>
  <si>
    <t>Спортивный</t>
  </si>
  <si>
    <t>Деловой</t>
  </si>
  <si>
    <t>HUF, Carhartt</t>
  </si>
  <si>
    <t>В Америке</t>
  </si>
  <si>
    <t>Шахтеры??:):)</t>
  </si>
  <si>
    <t>Buttergoods, HUF, Carhartt</t>
  </si>
  <si>
    <t>Деловой (офисный) стиль</t>
  </si>
  <si>
    <t>HUF</t>
  </si>
  <si>
    <t>Buttergoods, HUF</t>
  </si>
  <si>
    <t>В Европе</t>
  </si>
  <si>
    <t>Собак</t>
  </si>
  <si>
    <t>Buttergoods</t>
  </si>
  <si>
    <t xml:space="preserve">Для рабочих </t>
  </si>
  <si>
    <t>Buttergoods, Carhartt</t>
  </si>
  <si>
    <t xml:space="preserve">Скейтеры </t>
  </si>
  <si>
    <t>Резиновые сапоги</t>
  </si>
  <si>
    <t>Романтический стиль</t>
  </si>
  <si>
    <t>Мужчины</t>
  </si>
  <si>
    <t>для скейтеров</t>
  </si>
  <si>
    <t>для рабочих</t>
  </si>
  <si>
    <t>Casual, Деловой</t>
  </si>
  <si>
    <t>Не знаю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</si>
</sst>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\ h:mm:ss"/>
  </numFmts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</cellXfs>
  <cellStyles count="1">
    <cellStyle name="Обычный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33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Тренч от </a:t>
            </a:r>
            <a:r>
              <a:rPr lang="en-US" b="1"/>
              <a:t>Burberry </a:t>
            </a:r>
            <a:r>
              <a:rPr lang="ru-RU" b="1"/>
              <a:t>или жакет от </a:t>
            </a:r>
            <a:r>
              <a:rPr lang="en-US" b="1"/>
              <a:t>Carhartt WIP?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  <c:spPr>
          <a:solidFill>
            <a:srgbClr val="FF9933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Итог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993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A-463B-A2C4-726B27008591}"/>
              </c:ext>
            </c:extLst>
          </c:dPt>
          <c:cat>
            <c:strLit>
              <c:ptCount val="2"/>
              <c:pt idx="0">
                <c:v>Burberry</c:v>
              </c:pt>
              <c:pt idx="1">
                <c:v>Carhartt WIP</c:v>
              </c:pt>
            </c:strLit>
          </c:cat>
          <c:val>
            <c:numLit>
              <c:formatCode>General</c:formatCode>
              <c:ptCount val="2"/>
              <c:pt idx="0">
                <c:v>8</c:v>
              </c:pt>
              <c:pt idx="1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2-A11A-463B-A2C4-726B27008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8944368"/>
        <c:axId val="538942072"/>
      </c:barChart>
      <c:catAx>
        <c:axId val="538944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Бренды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42072"/>
        <c:crosses val="autoZero"/>
        <c:auto val="1"/>
        <c:lblAlgn val="ctr"/>
        <c:lblOffset val="100"/>
        <c:noMultiLvlLbl val="0"/>
      </c:catAx>
      <c:valAx>
        <c:axId val="53894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Количество ответов</a:t>
                </a:r>
                <a:r>
                  <a:rPr lang="ru-RU" sz="14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</a:t>
                </a:r>
                <a:endParaRPr lang="ru-RU" sz="14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89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Какие из перечисленных брендов производят продукцию для скейтеров?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88900" sx="102000" sy="102000" algn="ctr" rotWithShape="0">
              <a:prstClr val="black">
                <a:alpha val="20000"/>
              </a:prstClr>
            </a:outerShdw>
          </a:effectLst>
          <a:scene3d>
            <a:camera prst="orthographicFront"/>
            <a:lightRig rig="threePt" dir="t"/>
          </a:scene3d>
          <a:sp3d prstMaterial="matte"/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</c:pivotFmts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30009803676415431"/>
          <c:w val="0.82174405549957474"/>
          <c:h val="0.62119822548308656"/>
        </c:manualLayout>
      </c:layout>
      <c:pie3DChart>
        <c:varyColors val="1"/>
        <c:ser>
          <c:idx val="0"/>
          <c:order val="0"/>
          <c:tx>
            <c:v>Итог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448-4CDF-A4CB-8DAACA3F7A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448-4CDF-A4CB-8DAACA3F7A4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448-4CDF-A4CB-8DAACA3F7A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7-4448-4CDF-A4CB-8DAACA3F7A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9-4448-4CDF-A4CB-8DAACA3F7A4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B-4448-4CDF-A4CB-8DAACA3F7A4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D-4448-4CDF-A4CB-8DAACA3F7A4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F-4448-4CDF-A4CB-8DAACA3F7A4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8"/>
              <c:pt idx="0">
                <c:v>Buttergoods</c:v>
              </c:pt>
              <c:pt idx="1">
                <c:v>Buttergoods, Carhartt</c:v>
              </c:pt>
              <c:pt idx="2">
                <c:v>Buttergoods, Furla, Fendi</c:v>
              </c:pt>
              <c:pt idx="3">
                <c:v>Buttergoods, HUF</c:v>
              </c:pt>
              <c:pt idx="4">
                <c:v>Buttergoods, HUF, Carhartt</c:v>
              </c:pt>
              <c:pt idx="5">
                <c:v>Buttergoods, HUF, Furla</c:v>
              </c:pt>
              <c:pt idx="6">
                <c:v>HUF</c:v>
              </c:pt>
              <c:pt idx="7">
                <c:v>HUF, Carhartt</c:v>
              </c:pt>
            </c:strLit>
          </c:cat>
          <c:val>
            <c:numLit>
              <c:formatCode>General</c:formatCode>
              <c:ptCount val="8"/>
              <c:pt idx="0">
                <c:v>3</c:v>
              </c:pt>
              <c:pt idx="1">
                <c:v>1</c:v>
              </c:pt>
              <c:pt idx="2">
                <c:v>1</c:v>
              </c:pt>
              <c:pt idx="3">
                <c:v>3</c:v>
              </c:pt>
              <c:pt idx="4">
                <c:v>4</c:v>
              </c:pt>
              <c:pt idx="5">
                <c:v>1</c:v>
              </c:pt>
              <c:pt idx="6">
                <c:v>5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10-4448-4CDF-A4CB-8DAACA3F7A4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orientation="portrait"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61912</xdr:rowOff>
    </xdr:from>
    <xdr:to>
      <xdr:col>7</xdr:col>
      <xdr:colOff>342900</xdr:colOff>
      <xdr:row>17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E648417-5B39-46C6-9885-D6E30574A5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18</xdr:row>
      <xdr:rowOff>33337</xdr:rowOff>
    </xdr:from>
    <xdr:to>
      <xdr:col>7</xdr:col>
      <xdr:colOff>380999</xdr:colOff>
      <xdr:row>35</xdr:row>
      <xdr:rowOff>0</xdr:rowOff>
    </xdr:to>
    <xdr:graphicFrame macro="">
      <xdr:nvGraphicFramePr>
        <xdr:cNvPr id="3" name="Диаграмма 1">
          <a:extLst>
            <a:ext uri="{FF2B5EF4-FFF2-40B4-BE49-F238E27FC236}">
              <a16:creationId xmlns:a16="http://schemas.microsoft.com/office/drawing/2014/main" id="{B60BB4B5-23F5-4ACC-94EC-385DD1A2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pane ySplit="1" topLeftCell="A2" activePane="bottomLeft" state="frozen"/>
      <selection pane="bottomLeft" activeCell="J10" sqref="J10"/>
    </sheetView>
  </sheetViews>
  <sheetFormatPr defaultColWidth="14.42578125" defaultRowHeight="15.75" customHeight="1" x14ac:dyDescent="0.2"/>
  <cols>
    <col min="1" max="22" width="21.5703125" customWidth="1"/>
  </cols>
  <sheetData>
    <row r="1" spans="1:16" ht="15.7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ht="15.75" customHeight="1" x14ac:dyDescent="0.2">
      <c r="A2" s="1">
        <v>43148.269545081013</v>
      </c>
      <c r="B2" s="2" t="s">
        <v>16</v>
      </c>
      <c r="C2" s="2" t="s">
        <v>21</v>
      </c>
      <c r="D2" s="2" t="s">
        <v>22</v>
      </c>
      <c r="E2" s="2" t="s">
        <v>23</v>
      </c>
      <c r="F2" s="2" t="s">
        <v>24</v>
      </c>
      <c r="G2" s="2">
        <v>1879</v>
      </c>
      <c r="H2" s="2">
        <v>1879</v>
      </c>
      <c r="I2" s="2">
        <v>1891</v>
      </c>
      <c r="J2" s="2" t="s">
        <v>16</v>
      </c>
      <c r="K2" s="2" t="s">
        <v>25</v>
      </c>
      <c r="L2" s="2" t="s">
        <v>26</v>
      </c>
      <c r="M2" s="2" t="s">
        <v>27</v>
      </c>
    </row>
    <row r="3" spans="1:16" ht="15.75" customHeight="1" x14ac:dyDescent="0.2">
      <c r="A3" s="1">
        <v>43148.271960810183</v>
      </c>
      <c r="B3" s="2" t="s">
        <v>16</v>
      </c>
      <c r="C3" s="2" t="s">
        <v>31</v>
      </c>
      <c r="D3" s="2" t="s">
        <v>18</v>
      </c>
      <c r="E3" s="2" t="s">
        <v>23</v>
      </c>
      <c r="F3" s="2" t="s">
        <v>24</v>
      </c>
      <c r="G3" s="2">
        <v>1879</v>
      </c>
      <c r="H3" s="2">
        <v>1891</v>
      </c>
      <c r="I3" s="2">
        <v>1912</v>
      </c>
      <c r="J3" s="2" t="s">
        <v>16</v>
      </c>
      <c r="K3" s="2" t="s">
        <v>25</v>
      </c>
      <c r="L3" s="2" t="s">
        <v>26</v>
      </c>
      <c r="M3" s="2" t="s">
        <v>27</v>
      </c>
    </row>
    <row r="4" spans="1:16" ht="15.75" customHeight="1" x14ac:dyDescent="0.2">
      <c r="A4" s="1">
        <v>43148.285428715273</v>
      </c>
      <c r="B4" s="2" t="s">
        <v>16</v>
      </c>
      <c r="C4" s="2" t="s">
        <v>31</v>
      </c>
      <c r="D4" s="2" t="s">
        <v>22</v>
      </c>
      <c r="E4" s="2" t="s">
        <v>23</v>
      </c>
      <c r="F4" s="2" t="s">
        <v>24</v>
      </c>
      <c r="G4" s="2">
        <v>1879</v>
      </c>
      <c r="H4" s="2">
        <v>1856</v>
      </c>
      <c r="I4" s="2">
        <v>1879</v>
      </c>
      <c r="J4" s="2" t="s">
        <v>16</v>
      </c>
      <c r="K4" s="2" t="s">
        <v>25</v>
      </c>
      <c r="L4" s="2" t="s">
        <v>26</v>
      </c>
      <c r="M4" s="2" t="s">
        <v>27</v>
      </c>
    </row>
    <row r="5" spans="1:16" ht="15.75" customHeight="1" x14ac:dyDescent="0.2">
      <c r="A5" s="1">
        <v>43148.339587916664</v>
      </c>
      <c r="B5" s="2" t="s">
        <v>16</v>
      </c>
      <c r="C5" s="2" t="s">
        <v>34</v>
      </c>
      <c r="D5" s="2" t="s">
        <v>41</v>
      </c>
      <c r="E5" s="2" t="s">
        <v>23</v>
      </c>
      <c r="F5" s="2" t="s">
        <v>24</v>
      </c>
      <c r="G5" s="2">
        <v>1879</v>
      </c>
      <c r="H5" s="2">
        <v>1856</v>
      </c>
      <c r="I5" s="2">
        <v>1912</v>
      </c>
      <c r="J5" s="2" t="s">
        <v>16</v>
      </c>
      <c r="K5" s="2" t="s">
        <v>25</v>
      </c>
      <c r="L5" s="2" t="s">
        <v>26</v>
      </c>
      <c r="M5" s="2" t="s">
        <v>27</v>
      </c>
    </row>
    <row r="6" spans="1:16" ht="15.75" customHeight="1" x14ac:dyDescent="0.2">
      <c r="A6" s="1">
        <v>43148.368159432866</v>
      </c>
      <c r="B6" s="2" t="s">
        <v>16</v>
      </c>
      <c r="C6" s="2" t="s">
        <v>31</v>
      </c>
      <c r="D6" s="2" t="s">
        <v>22</v>
      </c>
      <c r="E6" s="2" t="s">
        <v>23</v>
      </c>
      <c r="F6" s="2" t="s">
        <v>24</v>
      </c>
      <c r="G6" s="2">
        <v>1912</v>
      </c>
      <c r="H6" s="2">
        <v>1856</v>
      </c>
      <c r="I6" s="2">
        <v>1912</v>
      </c>
      <c r="J6" s="2" t="s">
        <v>26</v>
      </c>
      <c r="K6" s="2" t="s">
        <v>25</v>
      </c>
      <c r="L6" s="2" t="s">
        <v>26</v>
      </c>
      <c r="M6" s="2" t="s">
        <v>27</v>
      </c>
    </row>
    <row r="7" spans="1:16" ht="15.75" customHeight="1" x14ac:dyDescent="0.2">
      <c r="A7" s="1">
        <v>43149.140609328708</v>
      </c>
      <c r="B7" s="2" t="s">
        <v>16</v>
      </c>
      <c r="C7" s="2" t="s">
        <v>31</v>
      </c>
      <c r="D7" s="2" t="s">
        <v>22</v>
      </c>
      <c r="E7" s="2" t="s">
        <v>23</v>
      </c>
      <c r="F7" s="2" t="s">
        <v>24</v>
      </c>
      <c r="G7" s="2">
        <v>1912</v>
      </c>
      <c r="H7" s="2">
        <v>1879</v>
      </c>
      <c r="I7" s="2">
        <v>1856</v>
      </c>
      <c r="J7" s="2" t="s">
        <v>27</v>
      </c>
      <c r="K7" s="2" t="s">
        <v>25</v>
      </c>
      <c r="L7" s="2" t="s">
        <v>26</v>
      </c>
      <c r="M7" s="2" t="s">
        <v>16</v>
      </c>
    </row>
    <row r="8" spans="1:16" ht="15.75" customHeight="1" x14ac:dyDescent="0.2">
      <c r="A8" s="1">
        <v>43149.147045902777</v>
      </c>
      <c r="B8" s="2" t="s">
        <v>42</v>
      </c>
      <c r="C8" s="2" t="s">
        <v>33</v>
      </c>
      <c r="D8" s="2" t="s">
        <v>22</v>
      </c>
      <c r="E8" s="2" t="s">
        <v>23</v>
      </c>
      <c r="F8" s="2" t="s">
        <v>24</v>
      </c>
      <c r="G8" s="2">
        <v>1912</v>
      </c>
      <c r="H8" s="2">
        <v>1856</v>
      </c>
      <c r="I8" s="2">
        <v>1912</v>
      </c>
      <c r="J8" s="2" t="s">
        <v>16</v>
      </c>
      <c r="K8" s="2" t="s">
        <v>25</v>
      </c>
      <c r="L8" s="2" t="s">
        <v>26</v>
      </c>
      <c r="M8" s="2" t="s">
        <v>27</v>
      </c>
    </row>
    <row r="9" spans="1:16" ht="15.75" customHeight="1" x14ac:dyDescent="0.2">
      <c r="A9" s="1">
        <v>43149.150202164354</v>
      </c>
      <c r="B9" s="2" t="s">
        <v>16</v>
      </c>
      <c r="C9" s="2" t="s">
        <v>33</v>
      </c>
      <c r="D9" s="2" t="s">
        <v>18</v>
      </c>
      <c r="E9" s="2" t="s">
        <v>23</v>
      </c>
      <c r="F9" s="2" t="s">
        <v>24</v>
      </c>
      <c r="G9" s="2">
        <v>1912</v>
      </c>
      <c r="H9" s="2">
        <v>1879</v>
      </c>
      <c r="I9" s="2">
        <v>1856</v>
      </c>
      <c r="J9" s="2" t="s">
        <v>16</v>
      </c>
      <c r="K9" s="2" t="s">
        <v>25</v>
      </c>
      <c r="L9" s="2" t="s">
        <v>26</v>
      </c>
      <c r="M9" s="2" t="s">
        <v>46</v>
      </c>
    </row>
    <row r="10" spans="1:16" ht="15.75" customHeight="1" x14ac:dyDescent="0.2">
      <c r="A10" s="1">
        <v>43148.268727106479</v>
      </c>
      <c r="B10" s="2" t="s">
        <v>16</v>
      </c>
      <c r="C10" s="2" t="s">
        <v>17</v>
      </c>
      <c r="D10" s="2" t="s">
        <v>18</v>
      </c>
      <c r="E10" s="2" t="s">
        <v>19</v>
      </c>
      <c r="G10">
        <f>SUM(G2:G9)</f>
        <v>15164</v>
      </c>
      <c r="H10">
        <f>SUM(H2:H9)</f>
        <v>14952</v>
      </c>
      <c r="I10">
        <f>SUM(I2:I9)</f>
        <v>15130</v>
      </c>
      <c r="N10" s="2" t="s">
        <v>20</v>
      </c>
      <c r="P10" s="2">
        <v>5</v>
      </c>
    </row>
    <row r="11" spans="1:16" ht="15.75" customHeight="1" x14ac:dyDescent="0.2">
      <c r="A11" s="1">
        <v>43148.2710534375</v>
      </c>
      <c r="B11" s="2" t="s">
        <v>16</v>
      </c>
      <c r="C11" s="2" t="s">
        <v>28</v>
      </c>
      <c r="D11" s="2" t="s">
        <v>18</v>
      </c>
      <c r="E11" s="2" t="s">
        <v>19</v>
      </c>
      <c r="G11">
        <f>AVERAGE(G2:G9)</f>
        <v>1895.5</v>
      </c>
      <c r="H11">
        <f>AVERAGE(H2:H9)</f>
        <v>1869</v>
      </c>
      <c r="I11">
        <f>AVERAGE(I2:I9)</f>
        <v>1891.25</v>
      </c>
      <c r="N11" s="2" t="s">
        <v>29</v>
      </c>
      <c r="O11" s="2" t="s">
        <v>30</v>
      </c>
      <c r="P11" s="2">
        <v>5</v>
      </c>
    </row>
    <row r="12" spans="1:16" ht="15.75" customHeight="1" x14ac:dyDescent="0.2">
      <c r="A12" s="1">
        <v>43148.274426122684</v>
      </c>
      <c r="B12" s="2" t="s">
        <v>32</v>
      </c>
      <c r="C12" s="2" t="s">
        <v>33</v>
      </c>
      <c r="D12" s="2" t="s">
        <v>22</v>
      </c>
      <c r="E12" s="2" t="s">
        <v>19</v>
      </c>
      <c r="G12">
        <f>MAX(G2:G9)</f>
        <v>1912</v>
      </c>
      <c r="H12">
        <f>MAX(H2:H9)</f>
        <v>1891</v>
      </c>
      <c r="I12">
        <f>MAX(I2:I9)</f>
        <v>1912</v>
      </c>
      <c r="N12" s="2" t="s">
        <v>29</v>
      </c>
      <c r="P12" s="2">
        <v>5</v>
      </c>
    </row>
    <row r="13" spans="1:16" ht="15.75" customHeight="1" x14ac:dyDescent="0.2">
      <c r="A13" s="1">
        <v>43148.277404814813</v>
      </c>
      <c r="B13" s="2" t="s">
        <v>16</v>
      </c>
      <c r="C13" s="2" t="s">
        <v>34</v>
      </c>
      <c r="D13" s="2" t="s">
        <v>22</v>
      </c>
      <c r="E13" s="2" t="s">
        <v>19</v>
      </c>
      <c r="G13">
        <f>MIN(G2:G9)</f>
        <v>1879</v>
      </c>
      <c r="H13">
        <f>MIN(H2:H9)</f>
        <v>1856</v>
      </c>
      <c r="I13">
        <f>MIN(I2:I9)</f>
        <v>1856</v>
      </c>
      <c r="N13" s="2" t="s">
        <v>35</v>
      </c>
      <c r="O13" s="2" t="s">
        <v>36</v>
      </c>
      <c r="P13" s="2">
        <v>5</v>
      </c>
    </row>
    <row r="14" spans="1:16" ht="15.75" customHeight="1" x14ac:dyDescent="0.2">
      <c r="A14" s="1">
        <v>43148.28477327546</v>
      </c>
      <c r="B14" s="2" t="s">
        <v>16</v>
      </c>
      <c r="C14" s="2" t="s">
        <v>37</v>
      </c>
      <c r="D14" s="2" t="s">
        <v>22</v>
      </c>
      <c r="E14" s="2" t="s">
        <v>19</v>
      </c>
      <c r="G14" t="str">
        <f>IF(G2&gt;G9,"TRUE","FALSE")</f>
        <v>FALSE</v>
      </c>
      <c r="H14" t="str">
        <f>IF(H8&lt;H9,"TRUE","FALSE")</f>
        <v>TRUE</v>
      </c>
      <c r="N14" s="2" t="s">
        <v>29</v>
      </c>
      <c r="O14" s="2" t="s">
        <v>38</v>
      </c>
      <c r="P14" s="2">
        <v>5</v>
      </c>
    </row>
    <row r="15" spans="1:16" ht="15.75" customHeight="1" x14ac:dyDescent="0.2">
      <c r="A15" s="1">
        <v>43148.330013483792</v>
      </c>
      <c r="B15" s="2" t="s">
        <v>16</v>
      </c>
      <c r="C15" s="2" t="s">
        <v>39</v>
      </c>
      <c r="D15" s="2" t="s">
        <v>18</v>
      </c>
      <c r="E15" s="2" t="s">
        <v>19</v>
      </c>
      <c r="N15" s="2" t="s">
        <v>29</v>
      </c>
      <c r="O15" s="2" t="s">
        <v>40</v>
      </c>
      <c r="P15" s="2">
        <v>4</v>
      </c>
    </row>
    <row r="16" spans="1:16" ht="15.75" customHeight="1" x14ac:dyDescent="0.2">
      <c r="A16" s="1">
        <v>43148.56717112269</v>
      </c>
      <c r="B16" s="2" t="s">
        <v>42</v>
      </c>
      <c r="C16" s="2" t="s">
        <v>37</v>
      </c>
      <c r="D16" s="2" t="s">
        <v>22</v>
      </c>
      <c r="E16" s="2" t="s">
        <v>19</v>
      </c>
      <c r="N16" s="2" t="s">
        <v>35</v>
      </c>
      <c r="O16" s="2" t="s">
        <v>43</v>
      </c>
      <c r="P16" s="2">
        <v>4</v>
      </c>
    </row>
    <row r="17" spans="1:16" ht="15.75" customHeight="1" x14ac:dyDescent="0.2">
      <c r="A17" s="1">
        <v>43149.133324513889</v>
      </c>
      <c r="B17" s="2" t="s">
        <v>16</v>
      </c>
      <c r="C17" s="2" t="s">
        <v>34</v>
      </c>
      <c r="D17" s="2" t="s">
        <v>22</v>
      </c>
      <c r="E17" s="2" t="s">
        <v>19</v>
      </c>
      <c r="N17" s="2" t="s">
        <v>29</v>
      </c>
      <c r="P17" s="2">
        <v>4</v>
      </c>
    </row>
    <row r="18" spans="1:16" ht="15.75" customHeight="1" x14ac:dyDescent="0.2">
      <c r="A18" s="1">
        <v>43149.149109247686</v>
      </c>
      <c r="B18" s="2" t="s">
        <v>16</v>
      </c>
      <c r="C18" s="2" t="s">
        <v>28</v>
      </c>
      <c r="D18" s="2" t="s">
        <v>22</v>
      </c>
      <c r="E18" s="2" t="s">
        <v>19</v>
      </c>
      <c r="N18" s="2" t="s">
        <v>29</v>
      </c>
      <c r="O18" s="2" t="s">
        <v>44</v>
      </c>
      <c r="P18" s="2">
        <v>4</v>
      </c>
    </row>
    <row r="19" spans="1:16" ht="15.75" customHeight="1" x14ac:dyDescent="0.2">
      <c r="A19" s="1">
        <v>43149.149976238426</v>
      </c>
      <c r="B19" s="2" t="s">
        <v>16</v>
      </c>
      <c r="C19" s="2" t="s">
        <v>37</v>
      </c>
      <c r="D19" s="2" t="s">
        <v>18</v>
      </c>
      <c r="E19" s="2" t="s">
        <v>19</v>
      </c>
      <c r="N19" s="2" t="s">
        <v>29</v>
      </c>
      <c r="O19" s="2" t="s">
        <v>45</v>
      </c>
      <c r="P19" s="2">
        <v>4</v>
      </c>
    </row>
    <row r="20" spans="1:16" ht="15.75" customHeight="1" x14ac:dyDescent="0.2">
      <c r="A20" s="1">
        <v>43149.153667916667</v>
      </c>
      <c r="B20" s="2" t="s">
        <v>16</v>
      </c>
      <c r="C20" s="2" t="s">
        <v>33</v>
      </c>
      <c r="D20" s="2" t="s">
        <v>22</v>
      </c>
      <c r="E20" s="2" t="s">
        <v>19</v>
      </c>
      <c r="N20" s="2" t="s">
        <v>29</v>
      </c>
      <c r="P20" s="2">
        <v>3</v>
      </c>
    </row>
    <row r="21" spans="1:16" ht="15.75" customHeight="1" x14ac:dyDescent="0.2">
      <c r="A21" s="1">
        <v>43149.765973159723</v>
      </c>
      <c r="B21" s="2" t="s">
        <v>32</v>
      </c>
      <c r="C21" s="2" t="s">
        <v>33</v>
      </c>
      <c r="D21" s="2" t="s">
        <v>22</v>
      </c>
      <c r="E21" s="2" t="s">
        <v>19</v>
      </c>
      <c r="N21" s="2" t="s">
        <v>35</v>
      </c>
      <c r="O21" s="2" t="s">
        <v>47</v>
      </c>
      <c r="P21" s="2">
        <v>3</v>
      </c>
    </row>
    <row r="22" spans="1:16" ht="15.75" customHeight="1" x14ac:dyDescent="0.2">
      <c r="P22">
        <f>SUM(P10:P21)</f>
        <v>51</v>
      </c>
    </row>
    <row r="23" spans="1:16" ht="15.75" customHeight="1" x14ac:dyDescent="0.2">
      <c r="P23">
        <f>AVERAGE(P10:P21)</f>
        <v>4.25</v>
      </c>
    </row>
    <row r="24" spans="1:16" ht="15.75" customHeight="1" x14ac:dyDescent="0.2">
      <c r="P24">
        <f>MAX(P10:P21)</f>
        <v>5</v>
      </c>
    </row>
    <row r="25" spans="1:16" ht="15.75" customHeight="1" x14ac:dyDescent="0.2">
      <c r="P25">
        <f>MIN(P10:P21)</f>
        <v>3</v>
      </c>
    </row>
  </sheetData>
  <sortState ref="P10:P21">
    <sortCondition descending="1" ref="P10"/>
  </sortState>
  <conditionalFormatting sqref="H2:H9">
    <cfRule type="cellIs" dxfId="8" priority="9" operator="lessThan">
      <formula>1879</formula>
    </cfRule>
  </conditionalFormatting>
  <conditionalFormatting sqref="G2:G9">
    <cfRule type="cellIs" dxfId="7" priority="8" operator="greaterThan">
      <formula>1879</formula>
    </cfRule>
  </conditionalFormatting>
  <conditionalFormatting sqref="B2:B21">
    <cfRule type="containsText" dxfId="6" priority="7" operator="containsText" text="Романтический">
      <formula>NOT(ISERROR(SEARCH("Романтический",B2)))</formula>
    </cfRule>
  </conditionalFormatting>
  <conditionalFormatting sqref="C2:C21">
    <cfRule type="containsText" dxfId="5" priority="6" operator="containsText" text="HUF">
      <formula>NOT(ISERROR(SEARCH("HUF",C2)))</formula>
    </cfRule>
  </conditionalFormatting>
  <conditionalFormatting sqref="D2:D21">
    <cfRule type="containsText" dxfId="4" priority="5" operator="containsText" text="сапоги">
      <formula>NOT(ISERROR(SEARCH("сапоги",D2)))</formula>
    </cfRule>
  </conditionalFormatting>
  <conditionalFormatting sqref="P10:P21">
    <cfRule type="cellIs" dxfId="3" priority="4" operator="between">
      <formula>4</formula>
      <formula>3</formula>
    </cfRule>
  </conditionalFormatting>
  <conditionalFormatting sqref="M2:M9">
    <cfRule type="containsText" dxfId="2" priority="3" operator="containsText" text="casual">
      <formula>NOT(ISERROR(SEARCH("casual",M2)))</formula>
    </cfRule>
  </conditionalFormatting>
  <conditionalFormatting sqref="J2:J9">
    <cfRule type="containsText" dxfId="1" priority="2" operator="containsText" text="спорт">
      <formula>NOT(ISERROR(SEARCH("спорт",J2)))</formula>
    </cfRule>
  </conditionalFormatting>
  <conditionalFormatting sqref="I2:I9">
    <cfRule type="cellIs" dxfId="0" priority="1" operator="equal">
      <formula>1912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4"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Ответы на форму (1)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Kholodnyakova</dc:creator>
  <cp:lastModifiedBy>DELL</cp:lastModifiedBy>
  <cp:lastPrinted>2018-02-25T15:55:18Z</cp:lastPrinted>
  <dcterms:created xsi:type="dcterms:W3CDTF">2018-02-24T14:12:43Z</dcterms:created>
  <dcterms:modified xsi:type="dcterms:W3CDTF">2018-02-25T16:16:20Z</dcterms:modified>
</cp:coreProperties>
</file>