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30990\Desktop\Projekt B\Post 10. PCA\"/>
    </mc:Choice>
  </mc:AlternateContent>
  <bookViews>
    <workbookView xWindow="0" yWindow="0" windowWidth="28800" windowHeight="12450" activeTab="1"/>
  </bookViews>
  <sheets>
    <sheet name="dane wstępne" sheetId="1" r:id="rId1"/>
    <sheet name="Tabelka" sheetId="2" r:id="rId2"/>
    <sheet name="datafram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" i="2" l="1"/>
  <c r="AS5" i="2"/>
  <c r="AT5" i="2"/>
  <c r="AU5" i="2"/>
  <c r="AV5" i="2"/>
  <c r="AW5" i="2"/>
  <c r="AR6" i="2"/>
  <c r="AS6" i="2"/>
  <c r="AT6" i="2"/>
  <c r="AU6" i="2"/>
  <c r="AV6" i="2"/>
  <c r="AW6" i="2"/>
  <c r="AR7" i="2"/>
  <c r="AS7" i="2"/>
  <c r="AT7" i="2"/>
  <c r="AU7" i="2"/>
  <c r="AV7" i="2"/>
  <c r="AW7" i="2"/>
  <c r="AR8" i="2"/>
  <c r="AS8" i="2"/>
  <c r="AT8" i="2"/>
  <c r="AU8" i="2"/>
  <c r="AV8" i="2"/>
  <c r="AW8" i="2"/>
  <c r="AR9" i="2"/>
  <c r="AS9" i="2"/>
  <c r="AT9" i="2"/>
  <c r="AU9" i="2"/>
  <c r="AV9" i="2"/>
  <c r="AW9" i="2"/>
  <c r="AR10" i="2"/>
  <c r="AS10" i="2"/>
  <c r="AT10" i="2"/>
  <c r="AU10" i="2"/>
  <c r="AV10" i="2"/>
  <c r="AW10" i="2"/>
  <c r="AR11" i="2"/>
  <c r="AS11" i="2"/>
  <c r="AT11" i="2"/>
  <c r="AU11" i="2"/>
  <c r="AV11" i="2"/>
  <c r="AW11" i="2"/>
  <c r="AR12" i="2"/>
  <c r="AS12" i="2"/>
  <c r="AT12" i="2"/>
  <c r="AU12" i="2"/>
  <c r="AV12" i="2"/>
  <c r="AW12" i="2"/>
  <c r="AR13" i="2"/>
  <c r="AS13" i="2"/>
  <c r="AT13" i="2"/>
  <c r="AU13" i="2"/>
  <c r="AV13" i="2"/>
  <c r="AW13" i="2"/>
  <c r="AR14" i="2"/>
  <c r="AS14" i="2"/>
  <c r="AT14" i="2"/>
  <c r="AU14" i="2"/>
  <c r="AV14" i="2"/>
  <c r="AW14" i="2"/>
  <c r="AR15" i="2"/>
  <c r="AS15" i="2"/>
  <c r="AT15" i="2"/>
  <c r="AU15" i="2"/>
  <c r="AV15" i="2"/>
  <c r="AW15" i="2"/>
  <c r="AR16" i="2"/>
  <c r="AS16" i="2"/>
  <c r="AT16" i="2"/>
  <c r="AU16" i="2"/>
  <c r="AV16" i="2"/>
  <c r="AW16" i="2"/>
  <c r="AR17" i="2"/>
  <c r="AS17" i="2"/>
  <c r="AT17" i="2"/>
  <c r="AU17" i="2"/>
  <c r="AV17" i="2"/>
  <c r="AW17" i="2"/>
  <c r="AR18" i="2"/>
  <c r="AS18" i="2"/>
  <c r="AT18" i="2"/>
  <c r="AU18" i="2"/>
  <c r="AV18" i="2"/>
  <c r="AW18" i="2"/>
  <c r="AS4" i="2"/>
  <c r="AT4" i="2"/>
  <c r="AV4" i="2"/>
  <c r="AW4" i="2"/>
  <c r="AU4" i="2"/>
  <c r="AR4" i="2"/>
  <c r="AO5" i="2"/>
  <c r="AP5" i="2"/>
  <c r="AQ5" i="2"/>
  <c r="AO6" i="2"/>
  <c r="AP6" i="2"/>
  <c r="AQ6" i="2"/>
  <c r="AO7" i="2"/>
  <c r="AP7" i="2"/>
  <c r="AQ7" i="2"/>
  <c r="AO8" i="2"/>
  <c r="AP8" i="2"/>
  <c r="AQ8" i="2"/>
  <c r="AO9" i="2"/>
  <c r="AP9" i="2"/>
  <c r="AQ9" i="2"/>
  <c r="AO10" i="2"/>
  <c r="AP10" i="2"/>
  <c r="AQ10" i="2"/>
  <c r="AO11" i="2"/>
  <c r="AP11" i="2"/>
  <c r="AQ11" i="2"/>
  <c r="AO12" i="2"/>
  <c r="AP12" i="2"/>
  <c r="AQ12" i="2"/>
  <c r="AO13" i="2"/>
  <c r="AP13" i="2"/>
  <c r="AQ13" i="2"/>
  <c r="AO14" i="2"/>
  <c r="AP14" i="2"/>
  <c r="AQ14" i="2"/>
  <c r="AO15" i="2"/>
  <c r="AP15" i="2"/>
  <c r="AQ15" i="2"/>
  <c r="AO16" i="2"/>
  <c r="AP16" i="2"/>
  <c r="AQ16" i="2"/>
  <c r="AO17" i="2"/>
  <c r="AP17" i="2"/>
  <c r="AQ17" i="2"/>
  <c r="AO18" i="2"/>
  <c r="AP18" i="2"/>
  <c r="AQ18" i="2"/>
  <c r="AQ4" i="2"/>
  <c r="AP4" i="2"/>
  <c r="AO4" i="2"/>
  <c r="AL5" i="2"/>
  <c r="AM5" i="2"/>
  <c r="AN5" i="2"/>
  <c r="AL6" i="2"/>
  <c r="AM6" i="2"/>
  <c r="AN6" i="2"/>
  <c r="AL7" i="2"/>
  <c r="AM7" i="2"/>
  <c r="AN7" i="2"/>
  <c r="AL8" i="2"/>
  <c r="AM8" i="2"/>
  <c r="AN8" i="2"/>
  <c r="AL9" i="2"/>
  <c r="AM9" i="2"/>
  <c r="AN9" i="2"/>
  <c r="AL10" i="2"/>
  <c r="AM10" i="2"/>
  <c r="AN10" i="2"/>
  <c r="AL11" i="2"/>
  <c r="AM11" i="2"/>
  <c r="AN11" i="2"/>
  <c r="AL12" i="2"/>
  <c r="AM12" i="2"/>
  <c r="AN12" i="2"/>
  <c r="AL13" i="2"/>
  <c r="AM13" i="2"/>
  <c r="AN13" i="2"/>
  <c r="AL14" i="2"/>
  <c r="AM14" i="2"/>
  <c r="AN14" i="2"/>
  <c r="AL15" i="2"/>
  <c r="AM15" i="2"/>
  <c r="AN15" i="2"/>
  <c r="AL16" i="2"/>
  <c r="AM16" i="2"/>
  <c r="AN16" i="2"/>
  <c r="AL17" i="2"/>
  <c r="AM17" i="2"/>
  <c r="AN17" i="2"/>
  <c r="AL18" i="2"/>
  <c r="AM18" i="2"/>
  <c r="AN18" i="2"/>
  <c r="AN4" i="2"/>
  <c r="AM4" i="2"/>
  <c r="AL4" i="2"/>
  <c r="AI5" i="2"/>
  <c r="AJ5" i="2"/>
  <c r="AK5" i="2"/>
  <c r="AI6" i="2"/>
  <c r="AJ6" i="2"/>
  <c r="AK6" i="2"/>
  <c r="AI7" i="2"/>
  <c r="AJ7" i="2"/>
  <c r="AK7" i="2"/>
  <c r="AI8" i="2"/>
  <c r="AJ8" i="2"/>
  <c r="AK8" i="2"/>
  <c r="AI9" i="2"/>
  <c r="AJ9" i="2"/>
  <c r="AK9" i="2"/>
  <c r="AI10" i="2"/>
  <c r="AJ10" i="2"/>
  <c r="AK10" i="2"/>
  <c r="AI11" i="2"/>
  <c r="AJ11" i="2"/>
  <c r="AK11" i="2"/>
  <c r="AI12" i="2"/>
  <c r="AJ12" i="2"/>
  <c r="AK12" i="2"/>
  <c r="AI13" i="2"/>
  <c r="AJ13" i="2"/>
  <c r="AK13" i="2"/>
  <c r="AI14" i="2"/>
  <c r="AJ14" i="2"/>
  <c r="AK14" i="2"/>
  <c r="AI15" i="2"/>
  <c r="AJ15" i="2"/>
  <c r="AK15" i="2"/>
  <c r="AI16" i="2"/>
  <c r="AJ16" i="2"/>
  <c r="AK16" i="2"/>
  <c r="AI17" i="2"/>
  <c r="AJ17" i="2"/>
  <c r="AK17" i="2"/>
  <c r="AI18" i="2"/>
  <c r="AJ18" i="2"/>
  <c r="AK18" i="2"/>
  <c r="AK4" i="2"/>
  <c r="AJ4" i="2"/>
  <c r="AI4" i="2"/>
  <c r="AF5" i="2"/>
  <c r="AG5" i="2"/>
  <c r="AH5" i="2"/>
  <c r="AF6" i="2"/>
  <c r="AG6" i="2"/>
  <c r="AH6" i="2"/>
  <c r="AF7" i="2"/>
  <c r="AG7" i="2"/>
  <c r="AH7" i="2"/>
  <c r="AF8" i="2"/>
  <c r="AG8" i="2"/>
  <c r="AH8" i="2"/>
  <c r="AF9" i="2"/>
  <c r="AG9" i="2"/>
  <c r="AH9" i="2"/>
  <c r="AF10" i="2"/>
  <c r="AG10" i="2"/>
  <c r="AH10" i="2"/>
  <c r="AF11" i="2"/>
  <c r="AG11" i="2"/>
  <c r="AH11" i="2"/>
  <c r="AF12" i="2"/>
  <c r="AG12" i="2"/>
  <c r="AH12" i="2"/>
  <c r="AF13" i="2"/>
  <c r="AG13" i="2"/>
  <c r="AH13" i="2"/>
  <c r="AF14" i="2"/>
  <c r="AG14" i="2"/>
  <c r="AH14" i="2"/>
  <c r="AF15" i="2"/>
  <c r="AG15" i="2"/>
  <c r="AH15" i="2"/>
  <c r="AF16" i="2"/>
  <c r="AG16" i="2"/>
  <c r="AH16" i="2"/>
  <c r="AF17" i="2"/>
  <c r="AG17" i="2"/>
  <c r="AH17" i="2"/>
  <c r="AF18" i="2"/>
  <c r="AG18" i="2"/>
  <c r="AH18" i="2"/>
  <c r="AH4" i="2"/>
  <c r="AG4" i="2"/>
  <c r="AF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E4" i="2"/>
  <c r="AD4" i="2"/>
  <c r="AC4" i="2"/>
  <c r="Z5" i="2"/>
  <c r="AA5" i="2"/>
  <c r="AB5" i="2"/>
  <c r="Z6" i="2"/>
  <c r="AA6" i="2"/>
  <c r="AB6" i="2"/>
  <c r="Z7" i="2"/>
  <c r="AA7" i="2"/>
  <c r="AB7" i="2"/>
  <c r="Z8" i="2"/>
  <c r="AA8" i="2"/>
  <c r="AB8" i="2"/>
  <c r="Z9" i="2"/>
  <c r="AA9" i="2"/>
  <c r="AB9" i="2"/>
  <c r="Z10" i="2"/>
  <c r="AA10" i="2"/>
  <c r="AB10" i="2"/>
  <c r="Z11" i="2"/>
  <c r="AA11" i="2"/>
  <c r="AB11" i="2"/>
  <c r="Z12" i="2"/>
  <c r="AA12" i="2"/>
  <c r="AB12" i="2"/>
  <c r="Z13" i="2"/>
  <c r="AA13" i="2"/>
  <c r="AB13" i="2"/>
  <c r="Z14" i="2"/>
  <c r="AA14" i="2"/>
  <c r="AB14" i="2"/>
  <c r="Z15" i="2"/>
  <c r="AA15" i="2"/>
  <c r="AB15" i="2"/>
  <c r="Z16" i="2"/>
  <c r="AA16" i="2"/>
  <c r="AB16" i="2"/>
  <c r="Z17" i="2"/>
  <c r="AA17" i="2"/>
  <c r="AB17" i="2"/>
  <c r="Z18" i="2"/>
  <c r="AA18" i="2"/>
  <c r="AB18" i="2"/>
  <c r="AB4" i="2"/>
  <c r="AA4" i="2"/>
  <c r="Z4" i="2"/>
  <c r="Q5" i="2"/>
  <c r="R5" i="2"/>
  <c r="S5" i="2"/>
  <c r="T5" i="2"/>
  <c r="U5" i="2"/>
  <c r="V5" i="2"/>
  <c r="W5" i="2"/>
  <c r="X5" i="2"/>
  <c r="Y5" i="2"/>
  <c r="Q6" i="2"/>
  <c r="R6" i="2"/>
  <c r="S6" i="2"/>
  <c r="T6" i="2"/>
  <c r="U6" i="2"/>
  <c r="V6" i="2"/>
  <c r="W6" i="2"/>
  <c r="X6" i="2"/>
  <c r="Y6" i="2"/>
  <c r="Q7" i="2"/>
  <c r="R7" i="2"/>
  <c r="S7" i="2"/>
  <c r="T7" i="2"/>
  <c r="U7" i="2"/>
  <c r="V7" i="2"/>
  <c r="W7" i="2"/>
  <c r="X7" i="2"/>
  <c r="Y7" i="2"/>
  <c r="Q8" i="2"/>
  <c r="R8" i="2"/>
  <c r="S8" i="2"/>
  <c r="T8" i="2"/>
  <c r="U8" i="2"/>
  <c r="V8" i="2"/>
  <c r="W8" i="2"/>
  <c r="X8" i="2"/>
  <c r="Y8" i="2"/>
  <c r="Q9" i="2"/>
  <c r="R9" i="2"/>
  <c r="S9" i="2"/>
  <c r="T9" i="2"/>
  <c r="U9" i="2"/>
  <c r="V9" i="2"/>
  <c r="W9" i="2"/>
  <c r="X9" i="2"/>
  <c r="Y9" i="2"/>
  <c r="Q10" i="2"/>
  <c r="R10" i="2"/>
  <c r="S10" i="2"/>
  <c r="T10" i="2"/>
  <c r="U10" i="2"/>
  <c r="V10" i="2"/>
  <c r="W10" i="2"/>
  <c r="X10" i="2"/>
  <c r="Y10" i="2"/>
  <c r="Q11" i="2"/>
  <c r="R11" i="2"/>
  <c r="S11" i="2"/>
  <c r="T11" i="2"/>
  <c r="U11" i="2"/>
  <c r="V11" i="2"/>
  <c r="W11" i="2"/>
  <c r="X11" i="2"/>
  <c r="Y11" i="2"/>
  <c r="Q12" i="2"/>
  <c r="R12" i="2"/>
  <c r="S12" i="2"/>
  <c r="T12" i="2"/>
  <c r="U12" i="2"/>
  <c r="V12" i="2"/>
  <c r="W12" i="2"/>
  <c r="X12" i="2"/>
  <c r="Y12" i="2"/>
  <c r="Q13" i="2"/>
  <c r="R13" i="2"/>
  <c r="S13" i="2"/>
  <c r="T13" i="2"/>
  <c r="U13" i="2"/>
  <c r="V13" i="2"/>
  <c r="W13" i="2"/>
  <c r="X13" i="2"/>
  <c r="Y13" i="2"/>
  <c r="Q14" i="2"/>
  <c r="R14" i="2"/>
  <c r="S14" i="2"/>
  <c r="T14" i="2"/>
  <c r="U14" i="2"/>
  <c r="V14" i="2"/>
  <c r="W14" i="2"/>
  <c r="X14" i="2"/>
  <c r="Y14" i="2"/>
  <c r="Q15" i="2"/>
  <c r="R15" i="2"/>
  <c r="S15" i="2"/>
  <c r="T15" i="2"/>
  <c r="U15" i="2"/>
  <c r="V15" i="2"/>
  <c r="W15" i="2"/>
  <c r="X15" i="2"/>
  <c r="Y15" i="2"/>
  <c r="Q16" i="2"/>
  <c r="R16" i="2"/>
  <c r="S16" i="2"/>
  <c r="T16" i="2"/>
  <c r="U16" i="2"/>
  <c r="V16" i="2"/>
  <c r="W16" i="2"/>
  <c r="X16" i="2"/>
  <c r="Y16" i="2"/>
  <c r="Q17" i="2"/>
  <c r="R17" i="2"/>
  <c r="S17" i="2"/>
  <c r="T17" i="2"/>
  <c r="U17" i="2"/>
  <c r="V17" i="2"/>
  <c r="W17" i="2"/>
  <c r="X17" i="2"/>
  <c r="Y17" i="2"/>
  <c r="Q18" i="2"/>
  <c r="R18" i="2"/>
  <c r="S18" i="2"/>
  <c r="T18" i="2"/>
  <c r="U18" i="2"/>
  <c r="V18" i="2"/>
  <c r="W18" i="2"/>
  <c r="X18" i="2"/>
  <c r="Y18" i="2"/>
  <c r="Y4" i="2"/>
  <c r="X4" i="2"/>
  <c r="W4" i="2"/>
  <c r="V4" i="2"/>
  <c r="U4" i="2"/>
  <c r="T4" i="2"/>
  <c r="R4" i="2"/>
  <c r="S4" i="2"/>
  <c r="Q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P4" i="2"/>
  <c r="O4" i="2"/>
  <c r="N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M4" i="2"/>
  <c r="L4" i="2"/>
  <c r="K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J4" i="2"/>
  <c r="I4" i="2"/>
  <c r="H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G4" i="2"/>
  <c r="F4" i="2"/>
  <c r="E4" i="2"/>
  <c r="B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C4" i="2"/>
  <c r="D4" i="2"/>
</calcChain>
</file>

<file path=xl/sharedStrings.xml><?xml version="1.0" encoding="utf-8"?>
<sst xmlns="http://schemas.openxmlformats.org/spreadsheetml/2006/main" count="533" uniqueCount="149">
  <si>
    <t>Bank</t>
  </si>
  <si>
    <t>II kw. 2019</t>
  </si>
  <si>
    <t>I kw. 2019</t>
  </si>
  <si>
    <t>II kw. 2018</t>
  </si>
  <si>
    <t>Zmiana k/k</t>
  </si>
  <si>
    <t>Zmiana r/r</t>
  </si>
  <si>
    <t>PKO BP</t>
  </si>
  <si>
    <t>0,98%</t>
  </si>
  <si>
    <t>9,15%</t>
  </si>
  <si>
    <t>Bank Pekao</t>
  </si>
  <si>
    <t>0,04%</t>
  </si>
  <si>
    <t>6,04%</t>
  </si>
  <si>
    <t>Santander Bank Polska</t>
  </si>
  <si>
    <t>-2,29%</t>
  </si>
  <si>
    <t>22,82%</t>
  </si>
  <si>
    <t>ING Bank Śląski</t>
  </si>
  <si>
    <t>3,53%</t>
  </si>
  <si>
    <t>15,69%</t>
  </si>
  <si>
    <t>mBank</t>
  </si>
  <si>
    <t>0,97%</t>
  </si>
  <si>
    <t>9,04%</t>
  </si>
  <si>
    <t>BNP Paribas</t>
  </si>
  <si>
    <t>-2,38%</t>
  </si>
  <si>
    <t>48,51%</t>
  </si>
  <si>
    <t>Bank Millennium</t>
  </si>
  <si>
    <t>2,57%</t>
  </si>
  <si>
    <t>15,13%</t>
  </si>
  <si>
    <t>Alior Bank</t>
  </si>
  <si>
    <t>3,36%</t>
  </si>
  <si>
    <t>9,29%</t>
  </si>
  <si>
    <t>Getin Noble Bank</t>
  </si>
  <si>
    <t>bd.</t>
  </si>
  <si>
    <t>Citi Handlowy</t>
  </si>
  <si>
    <t>3,66%</t>
  </si>
  <si>
    <t>16,55%</t>
  </si>
  <si>
    <t>Idea Bank</t>
  </si>
  <si>
    <t>BOŚ Bank</t>
  </si>
  <si>
    <t>0,13%</t>
  </si>
  <si>
    <t>-5,27%</t>
  </si>
  <si>
    <t>Wielkość aktywów banków działających w Polsce – II kw. 2019 r. (w tys. zł)</t>
  </si>
  <si>
    <t>Credit Agricole</t>
  </si>
  <si>
    <t>TMUB</t>
  </si>
  <si>
    <t>Razem:</t>
  </si>
  <si>
    <t>Liczba aktywnych użytkowników aplikacji mobilnej na telefon komórkowy. Minimum 1 logowanie w miesiącu w danym kwartale</t>
  </si>
  <si>
    <t>Bank Pocztowy</t>
  </si>
  <si>
    <t>BOŚ</t>
  </si>
  <si>
    <t>Raiffeisen Polbank</t>
  </si>
  <si>
    <t>Liczba klientów indywidualnych mających podpisaną umowę umożliwiającą korzystanie z bankowości internetowej (nie tylko ROR)</t>
  </si>
  <si>
    <t>Liczba aktywnych klientów bankowości internetowej (korzystających z dostępu online nie tylko do ROR, ale także do kart kredytowych, lokat etc.) – minimum 1 logowanie w miesiącu.</t>
  </si>
  <si>
    <t>Liczba klientów indywidualnych, którzy przynajmniej raz w miesiącu logują się do ROR za pomocą bankowości internetowej.</t>
  </si>
  <si>
    <t>Liczba rachunków walutowych</t>
  </si>
  <si>
    <t>Liczba ROR (klienci indywidualni – jedynie konta złotowe, bez rachunków oszczędnościowych)</t>
  </si>
  <si>
    <t>Liczba aktywnych kart debetowych dla klientów indywidualnych</t>
  </si>
  <si>
    <t>Bank </t>
  </si>
  <si>
    <t>T-Mobile UB</t>
  </si>
  <si>
    <t>Liczba aktywnych kart HCE</t>
  </si>
  <si>
    <t>2,40%</t>
  </si>
  <si>
    <t>5,36%</t>
  </si>
  <si>
    <t>0,00%</t>
  </si>
  <si>
    <t>16,21%</t>
  </si>
  <si>
    <t>-0,28%</t>
  </si>
  <si>
    <t>PKO Bank Polski</t>
  </si>
  <si>
    <t>6,32%</t>
  </si>
  <si>
    <t>12,50%</t>
  </si>
  <si>
    <t>6,48%</t>
  </si>
  <si>
    <t>Liczba klientów indywidualnych – obcokrajowców w bankach</t>
  </si>
  <si>
    <t>Zmiana %</t>
  </si>
  <si>
    <t>RAZEM</t>
  </si>
  <si>
    <t>4,63%</t>
  </si>
  <si>
    <t>Liczba klientów ogółem</t>
  </si>
  <si>
    <t>Zmiana r/</t>
  </si>
  <si>
    <t>Santander CB</t>
  </si>
  <si>
    <t>Liczba klientów indywidualnych</t>
  </si>
  <si>
    <t>Liczba placówek własnych</t>
  </si>
  <si>
    <t>Eurobank</t>
  </si>
  <si>
    <t>Plus Bank</t>
  </si>
  <si>
    <t>Źródło: PRNews.pl</t>
  </si>
  <si>
    <t>Liczba placówek partnerskich</t>
  </si>
  <si>
    <t>Liczba etatów</t>
  </si>
  <si>
    <t>Bank BPH</t>
  </si>
  <si>
    <t>Liczba etatów w grupie kapitałowej</t>
  </si>
  <si>
    <t>Dane zebrane z www.prnews.pl</t>
  </si>
  <si>
    <t>Dane poprawione o nazwy i przygotowane w formie tabeli</t>
  </si>
  <si>
    <t>Nazwa</t>
  </si>
  <si>
    <t>2019 Q2</t>
  </si>
  <si>
    <t>2018 Q2</t>
  </si>
  <si>
    <t>2019 Q1</t>
  </si>
  <si>
    <t>Wielkość aktywów</t>
  </si>
  <si>
    <t>Aktywni mobile</t>
  </si>
  <si>
    <t>Podpisana bankowość internetowa</t>
  </si>
  <si>
    <t>Aktywna bankowość internetowa</t>
  </si>
  <si>
    <t>Min 1 logowanie na ROR</t>
  </si>
  <si>
    <t>Liczba rachunków ROR (PLN)</t>
  </si>
  <si>
    <t>Liczba rachunków ROR (walutowe)</t>
  </si>
  <si>
    <t>Aktywne karty debetowe</t>
  </si>
  <si>
    <t>Liczba obcokrajowych klientów</t>
  </si>
  <si>
    <t>Liczba klientów</t>
  </si>
  <si>
    <t>Liczka klientów ind</t>
  </si>
  <si>
    <t>Liczba własnych placówek</t>
  </si>
  <si>
    <t>Liczba partnerskich placówek</t>
  </si>
  <si>
    <t>Liczba etatów w grupie</t>
  </si>
  <si>
    <t>2019Q2_aktywa</t>
  </si>
  <si>
    <t>2019Q1_aktywa</t>
  </si>
  <si>
    <t>2018Q2_aktywa</t>
  </si>
  <si>
    <t>2019Q2_mobile</t>
  </si>
  <si>
    <t>2019Q1_mobile</t>
  </si>
  <si>
    <t>2018Q2_mobile</t>
  </si>
  <si>
    <t>2019Q2_internet</t>
  </si>
  <si>
    <t>2019Q1_internet</t>
  </si>
  <si>
    <t>2018Q2_internet</t>
  </si>
  <si>
    <t>2019Q2_internet_akt</t>
  </si>
  <si>
    <t>2019Q1_internet_akt</t>
  </si>
  <si>
    <t>2018Q2_internet_akt</t>
  </si>
  <si>
    <t>2019Q2_log_ROR</t>
  </si>
  <si>
    <t>2019Q1_log_ROR</t>
  </si>
  <si>
    <t>2018Q2_log_ROR</t>
  </si>
  <si>
    <t>2019Q2_ROR</t>
  </si>
  <si>
    <t>2019Q1_ROR</t>
  </si>
  <si>
    <t>2018Q2_ROR</t>
  </si>
  <si>
    <t>2019Q2_ROR_wal</t>
  </si>
  <si>
    <t>2019Q1_ROR_wal</t>
  </si>
  <si>
    <t>2018Q2_ROR_wal</t>
  </si>
  <si>
    <t>2019Q2_debet</t>
  </si>
  <si>
    <t>2019Q1_debet</t>
  </si>
  <si>
    <t>2018Q2_debet</t>
  </si>
  <si>
    <t>2019Q2_HCE</t>
  </si>
  <si>
    <t>2019Q1_HCE</t>
  </si>
  <si>
    <t>2018Q2_HCE</t>
  </si>
  <si>
    <t>2019Q2_obc</t>
  </si>
  <si>
    <t>2019Q1_obc</t>
  </si>
  <si>
    <t>2018Q2_obc</t>
  </si>
  <si>
    <t>2019Q2_klienci</t>
  </si>
  <si>
    <t>2019Q1_klienci</t>
  </si>
  <si>
    <t>2018Q2_klienci</t>
  </si>
  <si>
    <t>2019Q2_klienci_ind</t>
  </si>
  <si>
    <t>2019Q1_klienci_ind</t>
  </si>
  <si>
    <t>2018Q2_klienci_ind</t>
  </si>
  <si>
    <t>2019Q2_placowki</t>
  </si>
  <si>
    <t>2019Q1_placowki</t>
  </si>
  <si>
    <t>2018Q2_placowki</t>
  </si>
  <si>
    <t>2019Q2_partner</t>
  </si>
  <si>
    <t>2019Q1_partner</t>
  </si>
  <si>
    <t>2018Q2_partner</t>
  </si>
  <si>
    <t>2019Q2_etat</t>
  </si>
  <si>
    <t>2019Q1_etat</t>
  </si>
  <si>
    <t>2018Q2_etat</t>
  </si>
  <si>
    <t>2019Q2_etat_grupa</t>
  </si>
  <si>
    <t>2019Q1_etat_grupa</t>
  </si>
  <si>
    <t>2018Q2_etat_grupa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</si>
</sst>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rgb="FF333333"/>
      <name val="Arial"/>
      <family val="2"/>
      <charset val="238"/>
    </font>
    <font>
      <b/>
      <sz val="9"/>
      <color rgb="FF333333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auto="1"/>
      </right>
      <top style="medium">
        <color theme="0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4" fillId="4" borderId="0" xfId="0" applyFont="1" applyFill="1" applyAlignment="1">
      <alignment horizontal="left" vertical="top" wrapText="1" indent="1"/>
    </xf>
    <xf numFmtId="0" fontId="3" fillId="3" borderId="0" xfId="0" applyFont="1" applyFill="1" applyAlignment="1">
      <alignment horizontal="left" vertical="top" wrapText="1" indent="1"/>
    </xf>
    <xf numFmtId="3" fontId="3" fillId="3" borderId="0" xfId="0" applyNumberFormat="1" applyFont="1" applyFill="1" applyAlignment="1">
      <alignment horizontal="right" vertical="top" wrapText="1" indent="1"/>
    </xf>
    <xf numFmtId="0" fontId="3" fillId="3" borderId="0" xfId="0" applyFont="1" applyFill="1" applyAlignment="1">
      <alignment horizontal="right" vertical="top" wrapText="1" indent="1"/>
    </xf>
    <xf numFmtId="0" fontId="3" fillId="4" borderId="0" xfId="0" applyFont="1" applyFill="1" applyAlignment="1">
      <alignment horizontal="left" vertical="top" wrapText="1" indent="1"/>
    </xf>
    <xf numFmtId="3" fontId="3" fillId="4" borderId="0" xfId="0" applyNumberFormat="1" applyFont="1" applyFill="1" applyAlignment="1">
      <alignment horizontal="right" vertical="top" wrapText="1" indent="1"/>
    </xf>
    <xf numFmtId="0" fontId="3" fillId="4" borderId="0" xfId="0" applyFont="1" applyFill="1" applyAlignment="1">
      <alignment horizontal="right" vertical="top" wrapText="1" indent="1"/>
    </xf>
    <xf numFmtId="0" fontId="4" fillId="4" borderId="1" xfId="0" applyFont="1" applyFill="1" applyBorder="1" applyAlignment="1">
      <alignment horizontal="left" vertical="top" wrapText="1" indent="1"/>
    </xf>
    <xf numFmtId="0" fontId="4" fillId="4" borderId="2" xfId="0" applyFont="1" applyFill="1" applyBorder="1" applyAlignment="1">
      <alignment horizontal="left" vertical="top" wrapText="1" indent="1"/>
    </xf>
    <xf numFmtId="0" fontId="4" fillId="4" borderId="3" xfId="0" applyFont="1" applyFill="1" applyBorder="1" applyAlignment="1">
      <alignment horizontal="left" vertical="top" wrapText="1" indent="1"/>
    </xf>
    <xf numFmtId="0" fontId="3" fillId="3" borderId="4" xfId="0" applyFont="1" applyFill="1" applyBorder="1" applyAlignment="1">
      <alignment horizontal="left" vertical="top" wrapText="1" indent="1"/>
    </xf>
    <xf numFmtId="0" fontId="3" fillId="3" borderId="5" xfId="0" applyFont="1" applyFill="1" applyBorder="1" applyAlignment="1">
      <alignment horizontal="right" vertical="top" wrapText="1" indent="1"/>
    </xf>
    <xf numFmtId="0" fontId="3" fillId="4" borderId="4" xfId="0" applyFont="1" applyFill="1" applyBorder="1" applyAlignment="1">
      <alignment horizontal="left" vertical="top" wrapText="1" indent="1"/>
    </xf>
    <xf numFmtId="0" fontId="3" fillId="4" borderId="5" xfId="0" applyFont="1" applyFill="1" applyBorder="1" applyAlignment="1">
      <alignment horizontal="right" vertical="top" wrapText="1" indent="1"/>
    </xf>
    <xf numFmtId="0" fontId="3" fillId="4" borderId="6" xfId="0" applyFont="1" applyFill="1" applyBorder="1" applyAlignment="1">
      <alignment horizontal="left" vertical="top" wrapText="1" indent="1"/>
    </xf>
    <xf numFmtId="3" fontId="3" fillId="4" borderId="7" xfId="0" applyNumberFormat="1" applyFont="1" applyFill="1" applyBorder="1" applyAlignment="1">
      <alignment horizontal="right" vertical="top" wrapText="1" indent="1"/>
    </xf>
    <xf numFmtId="0" fontId="4" fillId="0" borderId="0" xfId="0" applyFont="1"/>
    <xf numFmtId="3" fontId="4" fillId="3" borderId="0" xfId="0" applyNumberFormat="1" applyFont="1" applyFill="1" applyAlignment="1">
      <alignment horizontal="right" vertical="top" wrapText="1" indent="1"/>
    </xf>
    <xf numFmtId="3" fontId="4" fillId="4" borderId="0" xfId="0" applyNumberFormat="1" applyFont="1" applyFill="1" applyAlignment="1">
      <alignment horizontal="right" vertical="top" wrapText="1" indent="1"/>
    </xf>
    <xf numFmtId="0" fontId="3" fillId="4" borderId="1" xfId="0" applyFont="1" applyFill="1" applyBorder="1" applyAlignment="1">
      <alignment horizontal="left" vertical="top" wrapText="1" indent="1"/>
    </xf>
    <xf numFmtId="3" fontId="3" fillId="3" borderId="5" xfId="0" applyNumberFormat="1" applyFont="1" applyFill="1" applyBorder="1" applyAlignment="1">
      <alignment horizontal="right" vertical="top" wrapText="1" indent="1"/>
    </xf>
    <xf numFmtId="3" fontId="3" fillId="4" borderId="5" xfId="0" applyNumberFormat="1" applyFont="1" applyFill="1" applyBorder="1" applyAlignment="1">
      <alignment horizontal="right" vertical="top" wrapText="1" indent="1"/>
    </xf>
    <xf numFmtId="0" fontId="3" fillId="3" borderId="6" xfId="0" applyFont="1" applyFill="1" applyBorder="1" applyAlignment="1">
      <alignment horizontal="left" vertical="top" wrapText="1" indent="1"/>
    </xf>
    <xf numFmtId="3" fontId="4" fillId="3" borderId="7" xfId="0" applyNumberFormat="1" applyFont="1" applyFill="1" applyBorder="1" applyAlignment="1">
      <alignment horizontal="right" vertical="top" wrapText="1" indent="1"/>
    </xf>
    <xf numFmtId="3" fontId="3" fillId="3" borderId="7" xfId="0" applyNumberFormat="1" applyFont="1" applyFill="1" applyBorder="1" applyAlignment="1">
      <alignment horizontal="right" vertical="top" wrapText="1" indent="1"/>
    </xf>
    <xf numFmtId="3" fontId="3" fillId="3" borderId="8" xfId="0" applyNumberFormat="1" applyFont="1" applyFill="1" applyBorder="1" applyAlignment="1">
      <alignment horizontal="right" vertical="top" wrapText="1" indent="1"/>
    </xf>
    <xf numFmtId="0" fontId="4" fillId="4" borderId="0" xfId="0" applyFont="1" applyFill="1" applyAlignment="1">
      <alignment horizontal="right" vertical="top" wrapText="1" indent="1"/>
    </xf>
    <xf numFmtId="0" fontId="4" fillId="4" borderId="0" xfId="0" applyFont="1" applyFill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3" fontId="4" fillId="3" borderId="0" xfId="0" applyNumberFormat="1" applyFont="1" applyFill="1" applyAlignment="1">
      <alignment horizontal="left" vertical="top" wrapText="1" indent="1"/>
    </xf>
    <xf numFmtId="3" fontId="3" fillId="3" borderId="0" xfId="0" applyNumberFormat="1" applyFont="1" applyFill="1" applyAlignment="1">
      <alignment horizontal="left" vertical="top" wrapText="1" indent="1"/>
    </xf>
    <xf numFmtId="3" fontId="4" fillId="4" borderId="0" xfId="0" applyNumberFormat="1" applyFont="1" applyFill="1" applyAlignment="1">
      <alignment horizontal="left" vertical="top" wrapText="1" indent="1"/>
    </xf>
    <xf numFmtId="3" fontId="3" fillId="4" borderId="0" xfId="0" applyNumberFormat="1" applyFont="1" applyFill="1" applyAlignment="1">
      <alignment horizontal="left" vertical="top" wrapText="1" indent="1"/>
    </xf>
    <xf numFmtId="0" fontId="4" fillId="3" borderId="0" xfId="0" applyFont="1" applyFill="1" applyAlignment="1">
      <alignment horizontal="left" vertical="top" wrapText="1" indent="1"/>
    </xf>
    <xf numFmtId="3" fontId="3" fillId="3" borderId="5" xfId="0" applyNumberFormat="1" applyFont="1" applyFill="1" applyBorder="1" applyAlignment="1">
      <alignment horizontal="left" vertical="top" wrapText="1" indent="1"/>
    </xf>
    <xf numFmtId="3" fontId="3" fillId="4" borderId="5" xfId="0" applyNumberFormat="1" applyFont="1" applyFill="1" applyBorder="1" applyAlignment="1">
      <alignment horizontal="left" vertical="top" wrapText="1" indent="1"/>
    </xf>
    <xf numFmtId="3" fontId="4" fillId="4" borderId="7" xfId="0" applyNumberFormat="1" applyFont="1" applyFill="1" applyBorder="1" applyAlignment="1">
      <alignment horizontal="left" vertical="top" wrapText="1" indent="1"/>
    </xf>
    <xf numFmtId="3" fontId="3" fillId="4" borderId="7" xfId="0" applyNumberFormat="1" applyFont="1" applyFill="1" applyBorder="1" applyAlignment="1">
      <alignment horizontal="left" vertical="top" wrapText="1" indent="1"/>
    </xf>
    <xf numFmtId="3" fontId="3" fillId="4" borderId="8" xfId="0" applyNumberFormat="1" applyFont="1" applyFill="1" applyBorder="1" applyAlignment="1">
      <alignment horizontal="left" vertical="top" wrapText="1" indent="1"/>
    </xf>
    <xf numFmtId="0" fontId="4" fillId="3" borderId="0" xfId="0" applyFont="1" applyFill="1" applyAlignment="1">
      <alignment horizontal="right" vertical="top" wrapText="1" indent="1"/>
    </xf>
    <xf numFmtId="0" fontId="4" fillId="3" borderId="7" xfId="0" applyFont="1" applyFill="1" applyBorder="1" applyAlignment="1">
      <alignment horizontal="right" vertical="top" wrapText="1" indent="1"/>
    </xf>
    <xf numFmtId="0" fontId="3" fillId="3" borderId="7" xfId="0" applyFont="1" applyFill="1" applyBorder="1" applyAlignment="1">
      <alignment horizontal="right" vertical="top" wrapText="1" indent="1"/>
    </xf>
    <xf numFmtId="3" fontId="3" fillId="4" borderId="8" xfId="0" applyNumberFormat="1" applyFont="1" applyFill="1" applyBorder="1" applyAlignment="1">
      <alignment horizontal="right" vertical="top" wrapText="1" indent="1"/>
    </xf>
    <xf numFmtId="3" fontId="4" fillId="4" borderId="7" xfId="0" applyNumberFormat="1" applyFont="1" applyFill="1" applyBorder="1" applyAlignment="1">
      <alignment horizontal="right" vertical="top" wrapText="1" indent="1"/>
    </xf>
    <xf numFmtId="0" fontId="4" fillId="4" borderId="4" xfId="0" applyFont="1" applyFill="1" applyBorder="1" applyAlignment="1">
      <alignment horizontal="left" vertical="top" wrapText="1" indent="1"/>
    </xf>
    <xf numFmtId="0" fontId="3" fillId="4" borderId="5" xfId="0" applyFont="1" applyFill="1" applyBorder="1" applyAlignment="1">
      <alignment horizontal="left" vertical="top" wrapText="1" indent="1"/>
    </xf>
    <xf numFmtId="0" fontId="3" fillId="3" borderId="5" xfId="0" applyFont="1" applyFill="1" applyBorder="1" applyAlignment="1">
      <alignment horizontal="left" vertical="top" wrapText="1" indent="1"/>
    </xf>
    <xf numFmtId="0" fontId="4" fillId="4" borderId="5" xfId="0" applyFont="1" applyFill="1" applyBorder="1" applyAlignment="1">
      <alignment horizontal="left" vertical="top" wrapText="1" indent="1"/>
    </xf>
    <xf numFmtId="3" fontId="4" fillId="3" borderId="7" xfId="0" applyNumberFormat="1" applyFont="1" applyFill="1" applyBorder="1" applyAlignment="1">
      <alignment horizontal="left" vertical="top" wrapText="1" indent="1"/>
    </xf>
    <xf numFmtId="0" fontId="4" fillId="3" borderId="8" xfId="0" applyFont="1" applyFill="1" applyBorder="1" applyAlignment="1">
      <alignment horizontal="left" vertical="top" wrapText="1" indent="1"/>
    </xf>
    <xf numFmtId="0" fontId="4" fillId="3" borderId="1" xfId="0" applyFont="1" applyFill="1" applyBorder="1" applyAlignment="1">
      <alignment horizontal="left" vertical="top" wrapText="1" indent="1"/>
    </xf>
    <xf numFmtId="0" fontId="4" fillId="3" borderId="2" xfId="0" applyFont="1" applyFill="1" applyBorder="1" applyAlignment="1">
      <alignment horizontal="left" vertical="top" wrapText="1" indent="1"/>
    </xf>
    <xf numFmtId="0" fontId="4" fillId="3" borderId="3" xfId="0" applyFont="1" applyFill="1" applyBorder="1" applyAlignment="1">
      <alignment horizontal="left" vertical="top" wrapText="1" indent="1"/>
    </xf>
    <xf numFmtId="0" fontId="4" fillId="4" borderId="4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left" vertical="top" wrapText="1" indent="1"/>
    </xf>
    <xf numFmtId="0" fontId="3" fillId="4" borderId="0" xfId="0" applyFont="1" applyFill="1" applyBorder="1" applyAlignment="1">
      <alignment horizontal="left" vertical="top" wrapText="1" indent="1"/>
    </xf>
    <xf numFmtId="0" fontId="3" fillId="4" borderId="5" xfId="0" applyFont="1" applyFill="1" applyBorder="1" applyAlignment="1">
      <alignment horizontal="left" vertical="top" wrapText="1" indent="1"/>
    </xf>
    <xf numFmtId="0" fontId="3" fillId="3" borderId="6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right" vertical="top" wrapText="1" indent="1"/>
    </xf>
    <xf numFmtId="0" fontId="3" fillId="4" borderId="0" xfId="0" applyFont="1" applyFill="1" applyBorder="1" applyAlignment="1">
      <alignment horizontal="left" vertical="top" wrapText="1" indent="1"/>
    </xf>
    <xf numFmtId="0" fontId="3" fillId="3" borderId="7" xfId="0" applyFont="1" applyFill="1" applyBorder="1" applyAlignment="1">
      <alignment horizontal="left" vertical="top" wrapText="1" indent="1"/>
    </xf>
    <xf numFmtId="3" fontId="3" fillId="4" borderId="0" xfId="0" applyNumberFormat="1" applyFont="1" applyFill="1" applyBorder="1" applyAlignment="1">
      <alignment horizontal="right" vertical="top" wrapText="1" indent="1"/>
    </xf>
    <xf numFmtId="0" fontId="3" fillId="4" borderId="0" xfId="0" applyFont="1" applyFill="1" applyBorder="1" applyAlignment="1">
      <alignment horizontal="right" vertical="top" wrapText="1" indent="1"/>
    </xf>
    <xf numFmtId="3" fontId="4" fillId="4" borderId="0" xfId="0" applyNumberFormat="1" applyFont="1" applyFill="1" applyBorder="1" applyAlignment="1">
      <alignment horizontal="right" vertical="top" wrapText="1" indent="1"/>
    </xf>
    <xf numFmtId="3" fontId="4" fillId="3" borderId="0" xfId="0" applyNumberFormat="1" applyFont="1" applyFill="1" applyBorder="1" applyAlignment="1">
      <alignment horizontal="left" vertical="top" wrapText="1" indent="1"/>
    </xf>
    <xf numFmtId="3" fontId="3" fillId="3" borderId="0" xfId="0" applyNumberFormat="1" applyFont="1" applyFill="1" applyBorder="1" applyAlignment="1">
      <alignment horizontal="left" vertical="top" wrapText="1" indent="1"/>
    </xf>
    <xf numFmtId="0" fontId="4" fillId="4" borderId="0" xfId="0" applyFont="1" applyFill="1" applyBorder="1" applyAlignment="1">
      <alignment horizontal="right" vertical="top" wrapText="1" indent="1"/>
    </xf>
    <xf numFmtId="0" fontId="2" fillId="2" borderId="0" xfId="0" applyFont="1" applyFill="1" applyAlignment="1">
      <alignment horizontal="right"/>
    </xf>
    <xf numFmtId="0" fontId="4" fillId="5" borderId="0" xfId="0" applyFont="1" applyFill="1"/>
    <xf numFmtId="0" fontId="1" fillId="7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/>
    </xf>
    <xf numFmtId="0" fontId="1" fillId="7" borderId="9" xfId="0" applyFont="1" applyFill="1" applyBorder="1"/>
    <xf numFmtId="0" fontId="1" fillId="6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3" fontId="0" fillId="2" borderId="10" xfId="0" applyNumberFormat="1" applyFill="1" applyBorder="1"/>
    <xf numFmtId="3" fontId="0" fillId="2" borderId="11" xfId="0" applyNumberFormat="1" applyFill="1" applyBorder="1"/>
    <xf numFmtId="3" fontId="0" fillId="2" borderId="12" xfId="0" applyNumberFormat="1" applyFill="1" applyBorder="1"/>
    <xf numFmtId="3" fontId="0" fillId="2" borderId="13" xfId="0" applyNumberFormat="1" applyFill="1" applyBorder="1"/>
    <xf numFmtId="3" fontId="0" fillId="2" borderId="0" xfId="0" applyNumberFormat="1" applyFill="1" applyBorder="1"/>
    <xf numFmtId="3" fontId="0" fillId="2" borderId="14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0"/>
  <sheetViews>
    <sheetView topLeftCell="A227" workbookViewId="0">
      <selection activeCell="J249" sqref="J249"/>
    </sheetView>
  </sheetViews>
  <sheetFormatPr defaultRowHeight="15" x14ac:dyDescent="0.25"/>
  <cols>
    <col min="1" max="1" width="31.5703125" style="1" customWidth="1"/>
    <col min="2" max="4" width="12.140625" style="1" bestFit="1" customWidth="1"/>
    <col min="5" max="8" width="9.140625" style="1"/>
    <col min="9" max="9" width="20.42578125" style="1" customWidth="1"/>
    <col min="10" max="12" width="10.140625" style="1" bestFit="1" customWidth="1"/>
    <col min="13" max="13" width="8.7109375" style="1" bestFit="1" customWidth="1"/>
    <col min="14" max="14" width="10.140625" style="1" bestFit="1" customWidth="1"/>
    <col min="15" max="16384" width="9.140625" style="1"/>
  </cols>
  <sheetData>
    <row r="2" spans="1:6" x14ac:dyDescent="0.25">
      <c r="A2" s="1" t="s">
        <v>81</v>
      </c>
    </row>
    <row r="4" spans="1:6" ht="15.75" thickBot="1" x14ac:dyDescent="0.3">
      <c r="A4" s="78" t="s">
        <v>39</v>
      </c>
    </row>
    <row r="5" spans="1:6" ht="24" x14ac:dyDescent="0.25">
      <c r="A5" s="10" t="s">
        <v>0</v>
      </c>
      <c r="B5" s="10" t="s">
        <v>1</v>
      </c>
      <c r="C5" s="10" t="s">
        <v>2</v>
      </c>
      <c r="D5" s="10" t="s">
        <v>3</v>
      </c>
      <c r="E5" s="10" t="s">
        <v>4</v>
      </c>
      <c r="F5" s="11" t="s">
        <v>5</v>
      </c>
    </row>
    <row r="6" spans="1:6" x14ac:dyDescent="0.25">
      <c r="A6" s="6" t="s">
        <v>27</v>
      </c>
      <c r="B6" s="7">
        <v>76973968</v>
      </c>
      <c r="C6" s="7">
        <v>74474860</v>
      </c>
      <c r="D6" s="7">
        <v>70429762</v>
      </c>
      <c r="E6" s="8" t="s">
        <v>28</v>
      </c>
      <c r="F6" s="15" t="s">
        <v>29</v>
      </c>
    </row>
    <row r="7" spans="1:6" x14ac:dyDescent="0.25">
      <c r="A7" s="3" t="s">
        <v>24</v>
      </c>
      <c r="B7" s="4">
        <v>83171132</v>
      </c>
      <c r="C7" s="4">
        <v>81083784</v>
      </c>
      <c r="D7" s="4">
        <v>72238324</v>
      </c>
      <c r="E7" s="5" t="s">
        <v>25</v>
      </c>
      <c r="F7" s="13" t="s">
        <v>26</v>
      </c>
    </row>
    <row r="8" spans="1:6" x14ac:dyDescent="0.25">
      <c r="A8" s="6" t="s">
        <v>9</v>
      </c>
      <c r="B8" s="7">
        <v>189574297</v>
      </c>
      <c r="C8" s="7">
        <v>189494130</v>
      </c>
      <c r="D8" s="7">
        <v>178781524</v>
      </c>
      <c r="E8" s="8" t="s">
        <v>10</v>
      </c>
      <c r="F8" s="15" t="s">
        <v>11</v>
      </c>
    </row>
    <row r="9" spans="1:6" x14ac:dyDescent="0.25">
      <c r="A9" s="6" t="s">
        <v>21</v>
      </c>
      <c r="B9" s="7">
        <v>103677364</v>
      </c>
      <c r="C9" s="7">
        <v>106206258</v>
      </c>
      <c r="D9" s="7">
        <v>69813233</v>
      </c>
      <c r="E9" s="8" t="s">
        <v>22</v>
      </c>
      <c r="F9" s="15" t="s">
        <v>23</v>
      </c>
    </row>
    <row r="10" spans="1:6" x14ac:dyDescent="0.25">
      <c r="A10" s="69" t="s">
        <v>36</v>
      </c>
      <c r="B10" s="71">
        <v>18335248</v>
      </c>
      <c r="C10" s="71">
        <v>18310664</v>
      </c>
      <c r="D10" s="71">
        <v>19355074</v>
      </c>
      <c r="E10" s="72" t="s">
        <v>37</v>
      </c>
      <c r="F10" s="15" t="s">
        <v>38</v>
      </c>
    </row>
    <row r="11" spans="1:6" x14ac:dyDescent="0.25">
      <c r="A11" s="6" t="s">
        <v>32</v>
      </c>
      <c r="B11" s="7">
        <v>51171020</v>
      </c>
      <c r="C11" s="7">
        <v>49364236</v>
      </c>
      <c r="D11" s="7">
        <v>43904775</v>
      </c>
      <c r="E11" s="8" t="s">
        <v>33</v>
      </c>
      <c r="F11" s="15" t="s">
        <v>34</v>
      </c>
    </row>
    <row r="12" spans="1:6" x14ac:dyDescent="0.25">
      <c r="A12" s="3" t="s">
        <v>30</v>
      </c>
      <c r="B12" s="5" t="s">
        <v>31</v>
      </c>
      <c r="C12" s="4">
        <v>54770002</v>
      </c>
      <c r="D12" s="4">
        <v>56093814</v>
      </c>
      <c r="E12" s="5" t="s">
        <v>31</v>
      </c>
      <c r="F12" s="13" t="s">
        <v>31</v>
      </c>
    </row>
    <row r="13" spans="1:6" x14ac:dyDescent="0.25">
      <c r="A13" s="3" t="s">
        <v>35</v>
      </c>
      <c r="B13" s="5" t="s">
        <v>31</v>
      </c>
      <c r="C13" s="4">
        <v>20765501</v>
      </c>
      <c r="D13" s="4">
        <v>24462835</v>
      </c>
      <c r="E13" s="5" t="s">
        <v>31</v>
      </c>
      <c r="F13" s="13" t="s">
        <v>31</v>
      </c>
    </row>
    <row r="14" spans="1:6" x14ac:dyDescent="0.25">
      <c r="A14" s="6" t="s">
        <v>15</v>
      </c>
      <c r="B14" s="7">
        <v>147057000</v>
      </c>
      <c r="C14" s="7">
        <v>142042800</v>
      </c>
      <c r="D14" s="7">
        <v>127108000</v>
      </c>
      <c r="E14" s="8" t="s">
        <v>16</v>
      </c>
      <c r="F14" s="15" t="s">
        <v>17</v>
      </c>
    </row>
    <row r="15" spans="1:6" x14ac:dyDescent="0.25">
      <c r="A15" s="3" t="s">
        <v>18</v>
      </c>
      <c r="B15" s="4">
        <v>143942202</v>
      </c>
      <c r="C15" s="4">
        <v>142564251</v>
      </c>
      <c r="D15" s="4">
        <v>132012206</v>
      </c>
      <c r="E15" s="5" t="s">
        <v>19</v>
      </c>
      <c r="F15" s="13" t="s">
        <v>20</v>
      </c>
    </row>
    <row r="16" spans="1:6" x14ac:dyDescent="0.25">
      <c r="A16" s="3" t="s">
        <v>6</v>
      </c>
      <c r="B16" s="4">
        <v>301339000</v>
      </c>
      <c r="C16" s="4">
        <v>298403000</v>
      </c>
      <c r="D16" s="4">
        <v>276088000</v>
      </c>
      <c r="E16" s="5" t="s">
        <v>7</v>
      </c>
      <c r="F16" s="13" t="s">
        <v>8</v>
      </c>
    </row>
    <row r="17" spans="1:6" ht="15.75" thickBot="1" x14ac:dyDescent="0.3">
      <c r="A17" s="70" t="s">
        <v>12</v>
      </c>
      <c r="B17" s="26">
        <v>181300141</v>
      </c>
      <c r="C17" s="26">
        <v>185555589</v>
      </c>
      <c r="D17" s="26">
        <v>147610558</v>
      </c>
      <c r="E17" s="45" t="s">
        <v>13</v>
      </c>
      <c r="F17" s="68" t="s">
        <v>14</v>
      </c>
    </row>
    <row r="19" spans="1:6" ht="15.75" thickBot="1" x14ac:dyDescent="0.3">
      <c r="A19" s="78" t="s">
        <v>43</v>
      </c>
    </row>
    <row r="20" spans="1:6" ht="24" x14ac:dyDescent="0.25">
      <c r="A20" s="21" t="s">
        <v>0</v>
      </c>
      <c r="B20" s="10" t="s">
        <v>1</v>
      </c>
      <c r="C20" s="10" t="s">
        <v>2</v>
      </c>
      <c r="D20" s="10" t="s">
        <v>3</v>
      </c>
      <c r="E20" s="10" t="s">
        <v>4</v>
      </c>
      <c r="F20" s="11" t="s">
        <v>5</v>
      </c>
    </row>
    <row r="21" spans="1:6" x14ac:dyDescent="0.25">
      <c r="A21" s="12" t="s">
        <v>27</v>
      </c>
      <c r="B21" s="19">
        <v>279539</v>
      </c>
      <c r="C21" s="4">
        <v>238079</v>
      </c>
      <c r="D21" s="4">
        <v>171883</v>
      </c>
      <c r="E21" s="4">
        <v>41460</v>
      </c>
      <c r="F21" s="22">
        <v>107656</v>
      </c>
    </row>
    <row r="22" spans="1:6" x14ac:dyDescent="0.25">
      <c r="A22" s="14" t="s">
        <v>24</v>
      </c>
      <c r="B22" s="20">
        <v>884485</v>
      </c>
      <c r="C22" s="7">
        <v>817000</v>
      </c>
      <c r="D22" s="7">
        <v>571000</v>
      </c>
      <c r="E22" s="7">
        <v>67485</v>
      </c>
      <c r="F22" s="23">
        <v>313485</v>
      </c>
    </row>
    <row r="23" spans="1:6" x14ac:dyDescent="0.25">
      <c r="A23" s="14" t="s">
        <v>21</v>
      </c>
      <c r="B23" s="20">
        <v>255400</v>
      </c>
      <c r="C23" s="7">
        <v>181600</v>
      </c>
      <c r="D23" s="7">
        <v>135000</v>
      </c>
      <c r="E23" s="7">
        <v>73800</v>
      </c>
      <c r="F23" s="23">
        <v>120400</v>
      </c>
    </row>
    <row r="24" spans="1:6" x14ac:dyDescent="0.25">
      <c r="A24" s="12" t="s">
        <v>32</v>
      </c>
      <c r="B24" s="19">
        <v>71255</v>
      </c>
      <c r="C24" s="4">
        <v>69914</v>
      </c>
      <c r="D24" s="4">
        <v>65283</v>
      </c>
      <c r="E24" s="4">
        <v>1341</v>
      </c>
      <c r="F24" s="22">
        <v>5972</v>
      </c>
    </row>
    <row r="25" spans="1:6" x14ac:dyDescent="0.25">
      <c r="A25" s="12" t="s">
        <v>40</v>
      </c>
      <c r="B25" s="19">
        <v>164878</v>
      </c>
      <c r="C25" s="4">
        <v>139376</v>
      </c>
      <c r="D25" s="4">
        <v>92671</v>
      </c>
      <c r="E25" s="4">
        <v>25502</v>
      </c>
      <c r="F25" s="22">
        <v>72207</v>
      </c>
    </row>
    <row r="26" spans="1:6" x14ac:dyDescent="0.25">
      <c r="A26" s="14" t="s">
        <v>74</v>
      </c>
      <c r="B26" s="20">
        <v>99845</v>
      </c>
      <c r="C26" s="7">
        <v>100892</v>
      </c>
      <c r="D26" s="7">
        <v>106515</v>
      </c>
      <c r="E26" s="7">
        <v>-1047</v>
      </c>
      <c r="F26" s="23">
        <v>-6670</v>
      </c>
    </row>
    <row r="27" spans="1:6" x14ac:dyDescent="0.25">
      <c r="A27" s="6" t="s">
        <v>21</v>
      </c>
      <c r="B27" s="19">
        <v>86000</v>
      </c>
      <c r="C27" s="4">
        <v>86000</v>
      </c>
      <c r="D27" s="4">
        <v>74260</v>
      </c>
      <c r="E27" s="5">
        <v>0</v>
      </c>
      <c r="F27" s="22">
        <v>11740</v>
      </c>
    </row>
    <row r="28" spans="1:6" x14ac:dyDescent="0.25">
      <c r="A28" s="6" t="s">
        <v>15</v>
      </c>
      <c r="B28" s="19">
        <v>1372000</v>
      </c>
      <c r="C28" s="4">
        <v>1288000</v>
      </c>
      <c r="D28" s="4">
        <v>1014585</v>
      </c>
      <c r="E28" s="4">
        <v>84000</v>
      </c>
      <c r="F28" s="22">
        <v>357415</v>
      </c>
    </row>
    <row r="29" spans="1:6" x14ac:dyDescent="0.25">
      <c r="A29" s="14" t="s">
        <v>18</v>
      </c>
      <c r="B29" s="20">
        <v>1673786</v>
      </c>
      <c r="C29" s="7">
        <v>1571093</v>
      </c>
      <c r="D29" s="7">
        <v>1296379</v>
      </c>
      <c r="E29" s="7">
        <v>102693</v>
      </c>
      <c r="F29" s="23">
        <v>377407</v>
      </c>
    </row>
    <row r="30" spans="1:6" x14ac:dyDescent="0.25">
      <c r="A30" s="6" t="s">
        <v>9</v>
      </c>
      <c r="B30" s="19">
        <v>889475</v>
      </c>
      <c r="C30" s="4">
        <v>778537</v>
      </c>
      <c r="D30" s="4">
        <v>623599</v>
      </c>
      <c r="E30" s="4">
        <v>110938</v>
      </c>
      <c r="F30" s="22">
        <v>265876</v>
      </c>
    </row>
    <row r="31" spans="1:6" x14ac:dyDescent="0.25">
      <c r="A31" s="12" t="s">
        <v>6</v>
      </c>
      <c r="B31" s="19">
        <v>2136646</v>
      </c>
      <c r="C31" s="4">
        <v>2012570</v>
      </c>
      <c r="D31" s="4">
        <v>1534243</v>
      </c>
      <c r="E31" s="4">
        <v>124076</v>
      </c>
      <c r="F31" s="22">
        <v>602403</v>
      </c>
    </row>
    <row r="32" spans="1:6" x14ac:dyDescent="0.25">
      <c r="A32" s="14" t="s">
        <v>75</v>
      </c>
      <c r="B32" s="20">
        <v>34986</v>
      </c>
      <c r="C32" s="7">
        <v>34986</v>
      </c>
      <c r="D32" s="8"/>
      <c r="E32" s="8">
        <v>0</v>
      </c>
      <c r="F32" s="23">
        <v>34986</v>
      </c>
    </row>
    <row r="33" spans="1:6" x14ac:dyDescent="0.25">
      <c r="A33" s="14" t="s">
        <v>12</v>
      </c>
      <c r="B33" s="20">
        <v>1111843</v>
      </c>
      <c r="C33" s="7">
        <v>1048828</v>
      </c>
      <c r="D33" s="7">
        <v>814928</v>
      </c>
      <c r="E33" s="7">
        <v>63015</v>
      </c>
      <c r="F33" s="23">
        <v>296915</v>
      </c>
    </row>
    <row r="34" spans="1:6" x14ac:dyDescent="0.25">
      <c r="A34" s="14" t="s">
        <v>41</v>
      </c>
      <c r="B34" s="73">
        <v>77716</v>
      </c>
      <c r="C34" s="71">
        <v>76768</v>
      </c>
      <c r="D34" s="71">
        <v>72491</v>
      </c>
      <c r="E34" s="72">
        <v>948</v>
      </c>
      <c r="F34" s="23">
        <v>5225</v>
      </c>
    </row>
    <row r="35" spans="1:6" ht="15.75" thickBot="1" x14ac:dyDescent="0.3">
      <c r="A35" s="24" t="s">
        <v>42</v>
      </c>
      <c r="B35" s="25">
        <v>9137854</v>
      </c>
      <c r="C35" s="26">
        <v>8443643</v>
      </c>
      <c r="D35" s="26">
        <v>6572837</v>
      </c>
      <c r="E35" s="26">
        <v>694211</v>
      </c>
      <c r="F35" s="27">
        <v>2565017</v>
      </c>
    </row>
    <row r="37" spans="1:6" ht="15.75" thickBot="1" x14ac:dyDescent="0.3">
      <c r="A37" s="78" t="s">
        <v>47</v>
      </c>
    </row>
    <row r="38" spans="1:6" ht="24" x14ac:dyDescent="0.25">
      <c r="A38" s="9" t="s">
        <v>0</v>
      </c>
      <c r="B38" s="10" t="s">
        <v>1</v>
      </c>
      <c r="C38" s="10" t="s">
        <v>2</v>
      </c>
      <c r="D38" s="10" t="s">
        <v>3</v>
      </c>
      <c r="E38" s="10" t="s">
        <v>4</v>
      </c>
      <c r="F38" s="11" t="s">
        <v>5</v>
      </c>
    </row>
    <row r="39" spans="1:6" x14ac:dyDescent="0.25">
      <c r="A39" s="14" t="s">
        <v>27</v>
      </c>
      <c r="B39" s="20">
        <v>2632428</v>
      </c>
      <c r="C39" s="7">
        <v>2589310</v>
      </c>
      <c r="D39" s="7">
        <v>2347380</v>
      </c>
      <c r="E39" s="7">
        <v>43118</v>
      </c>
      <c r="F39" s="23">
        <v>285048</v>
      </c>
    </row>
    <row r="40" spans="1:6" x14ac:dyDescent="0.25">
      <c r="A40" s="12" t="s">
        <v>24</v>
      </c>
      <c r="B40" s="19">
        <v>2472378</v>
      </c>
      <c r="C40" s="4">
        <v>2413030</v>
      </c>
      <c r="D40" s="4">
        <v>2172969</v>
      </c>
      <c r="E40" s="4">
        <v>59348</v>
      </c>
      <c r="F40" s="22">
        <v>299409</v>
      </c>
    </row>
    <row r="41" spans="1:6" x14ac:dyDescent="0.25">
      <c r="A41" s="12" t="s">
        <v>9</v>
      </c>
      <c r="B41" s="19">
        <v>3340969</v>
      </c>
      <c r="C41" s="4">
        <v>3330006</v>
      </c>
      <c r="D41" s="4">
        <v>3171625</v>
      </c>
      <c r="E41" s="4">
        <v>10963</v>
      </c>
      <c r="F41" s="22">
        <v>169344</v>
      </c>
    </row>
    <row r="42" spans="1:6" x14ac:dyDescent="0.25">
      <c r="A42" s="12" t="s">
        <v>44</v>
      </c>
      <c r="B42" s="19">
        <v>526198</v>
      </c>
      <c r="C42" s="4">
        <v>529349</v>
      </c>
      <c r="D42" s="4">
        <v>508424</v>
      </c>
      <c r="E42" s="4">
        <v>-3151</v>
      </c>
      <c r="F42" s="22">
        <v>17774</v>
      </c>
    </row>
    <row r="43" spans="1:6" x14ac:dyDescent="0.25">
      <c r="A43" s="14" t="s">
        <v>21</v>
      </c>
      <c r="B43" s="20">
        <v>1523385</v>
      </c>
      <c r="C43" s="7">
        <v>1380548</v>
      </c>
      <c r="D43" s="7">
        <v>1251373</v>
      </c>
      <c r="E43" s="7">
        <v>142837</v>
      </c>
      <c r="F43" s="23">
        <v>272012</v>
      </c>
    </row>
    <row r="44" spans="1:6" x14ac:dyDescent="0.25">
      <c r="A44" s="69" t="s">
        <v>36</v>
      </c>
      <c r="B44" s="19">
        <v>125300</v>
      </c>
      <c r="C44" s="4">
        <v>124800</v>
      </c>
      <c r="D44" s="4">
        <v>126900</v>
      </c>
      <c r="E44" s="5">
        <v>500</v>
      </c>
      <c r="F44" s="22">
        <v>-1600</v>
      </c>
    </row>
    <row r="45" spans="1:6" x14ac:dyDescent="0.25">
      <c r="A45" s="14" t="s">
        <v>32</v>
      </c>
      <c r="B45" s="20">
        <v>673394</v>
      </c>
      <c r="C45" s="7">
        <v>673394</v>
      </c>
      <c r="D45" s="7">
        <v>680659</v>
      </c>
      <c r="E45" s="8">
        <v>0</v>
      </c>
      <c r="F45" s="23">
        <v>-7265</v>
      </c>
    </row>
    <row r="46" spans="1:6" x14ac:dyDescent="0.25">
      <c r="A46" s="12" t="s">
        <v>40</v>
      </c>
      <c r="B46" s="19">
        <v>930683</v>
      </c>
      <c r="C46" s="4">
        <v>899782</v>
      </c>
      <c r="D46" s="4">
        <v>853919</v>
      </c>
      <c r="E46" s="4">
        <v>30901</v>
      </c>
      <c r="F46" s="22">
        <v>76764</v>
      </c>
    </row>
    <row r="47" spans="1:6" x14ac:dyDescent="0.25">
      <c r="A47" s="12" t="s">
        <v>74</v>
      </c>
      <c r="B47" s="19">
        <v>484354</v>
      </c>
      <c r="C47" s="4">
        <v>484354</v>
      </c>
      <c r="D47" s="4">
        <v>519387</v>
      </c>
      <c r="E47" s="5">
        <v>0</v>
      </c>
      <c r="F47" s="22">
        <v>-35033</v>
      </c>
    </row>
    <row r="48" spans="1:6" x14ac:dyDescent="0.25">
      <c r="A48" s="14" t="s">
        <v>15</v>
      </c>
      <c r="B48" s="20">
        <v>3975000</v>
      </c>
      <c r="C48" s="7">
        <v>3894000</v>
      </c>
      <c r="D48" s="7">
        <v>3605069</v>
      </c>
      <c r="E48" s="7">
        <v>81000</v>
      </c>
      <c r="F48" s="23">
        <v>369931</v>
      </c>
    </row>
    <row r="49" spans="1:6" x14ac:dyDescent="0.25">
      <c r="A49" s="12" t="s">
        <v>18</v>
      </c>
      <c r="B49" s="19">
        <v>3928090</v>
      </c>
      <c r="C49" s="4">
        <v>3914732</v>
      </c>
      <c r="D49" s="4">
        <v>3676510</v>
      </c>
      <c r="E49" s="4">
        <v>13358</v>
      </c>
      <c r="F49" s="22">
        <v>251580</v>
      </c>
    </row>
    <row r="50" spans="1:6" x14ac:dyDescent="0.25">
      <c r="A50" s="12" t="s">
        <v>6</v>
      </c>
      <c r="B50" s="19">
        <v>8680400</v>
      </c>
      <c r="C50" s="4">
        <v>10935000</v>
      </c>
      <c r="D50" s="4">
        <v>10262200</v>
      </c>
      <c r="E50" s="4">
        <v>-2254600</v>
      </c>
      <c r="F50" s="22">
        <v>-1581800</v>
      </c>
    </row>
    <row r="51" spans="1:6" x14ac:dyDescent="0.25">
      <c r="A51" s="14" t="s">
        <v>75</v>
      </c>
      <c r="B51" s="20">
        <v>228084</v>
      </c>
      <c r="C51" s="7">
        <v>228084</v>
      </c>
      <c r="D51" s="7">
        <v>207820</v>
      </c>
      <c r="E51" s="8">
        <v>0</v>
      </c>
      <c r="F51" s="23">
        <v>20264</v>
      </c>
    </row>
    <row r="52" spans="1:6" x14ac:dyDescent="0.25">
      <c r="A52" s="14" t="s">
        <v>46</v>
      </c>
      <c r="B52" s="28">
        <v>0</v>
      </c>
      <c r="C52" s="8"/>
      <c r="D52" s="7">
        <v>741262</v>
      </c>
      <c r="E52" s="8">
        <v>0</v>
      </c>
      <c r="F52" s="23">
        <v>-741262</v>
      </c>
    </row>
    <row r="53" spans="1:6" x14ac:dyDescent="0.25">
      <c r="A53" s="14" t="s">
        <v>12</v>
      </c>
      <c r="B53" s="20">
        <v>3904082</v>
      </c>
      <c r="C53" s="7">
        <v>3825991</v>
      </c>
      <c r="D53" s="7">
        <v>3259127</v>
      </c>
      <c r="E53" s="7">
        <v>78091</v>
      </c>
      <c r="F53" s="23">
        <v>644955</v>
      </c>
    </row>
    <row r="54" spans="1:6" x14ac:dyDescent="0.25">
      <c r="A54" s="14" t="s">
        <v>41</v>
      </c>
      <c r="B54" s="73">
        <v>497392</v>
      </c>
      <c r="C54" s="71">
        <v>498521</v>
      </c>
      <c r="D54" s="71">
        <v>501864</v>
      </c>
      <c r="E54" s="71">
        <v>-1129</v>
      </c>
      <c r="F54" s="23">
        <v>-4472</v>
      </c>
    </row>
    <row r="55" spans="1:6" ht="15.75" thickBot="1" x14ac:dyDescent="0.3">
      <c r="A55" s="24" t="s">
        <v>42</v>
      </c>
      <c r="B55" s="25">
        <v>33922137</v>
      </c>
      <c r="C55" s="26">
        <v>35720901</v>
      </c>
      <c r="D55" s="26">
        <v>33886488</v>
      </c>
      <c r="E55" s="26">
        <v>-1798764</v>
      </c>
      <c r="F55" s="27">
        <v>35649</v>
      </c>
    </row>
    <row r="57" spans="1:6" ht="15.75" thickBot="1" x14ac:dyDescent="0.3">
      <c r="A57" s="78" t="s">
        <v>48</v>
      </c>
    </row>
    <row r="58" spans="1:6" ht="24" x14ac:dyDescent="0.25">
      <c r="A58" s="30" t="s">
        <v>0</v>
      </c>
      <c r="B58" s="31" t="s">
        <v>1</v>
      </c>
      <c r="C58" s="31" t="s">
        <v>2</v>
      </c>
      <c r="D58" s="31" t="s">
        <v>3</v>
      </c>
      <c r="E58" s="31" t="s">
        <v>4</v>
      </c>
      <c r="F58" s="32" t="s">
        <v>5</v>
      </c>
    </row>
    <row r="59" spans="1:6" x14ac:dyDescent="0.25">
      <c r="A59" s="12" t="s">
        <v>27</v>
      </c>
      <c r="B59" s="19">
        <v>859166</v>
      </c>
      <c r="C59" s="4">
        <v>878510</v>
      </c>
      <c r="D59" s="4">
        <v>959349</v>
      </c>
      <c r="E59" s="4">
        <v>-19344</v>
      </c>
      <c r="F59" s="22">
        <v>-100183</v>
      </c>
    </row>
    <row r="60" spans="1:6" x14ac:dyDescent="0.25">
      <c r="A60" s="14" t="s">
        <v>24</v>
      </c>
      <c r="B60" s="20">
        <v>1510244</v>
      </c>
      <c r="C60" s="7">
        <v>1471409</v>
      </c>
      <c r="D60" s="7">
        <v>1239535</v>
      </c>
      <c r="E60" s="7">
        <v>38835</v>
      </c>
      <c r="F60" s="23">
        <v>270709</v>
      </c>
    </row>
    <row r="61" spans="1:6" x14ac:dyDescent="0.25">
      <c r="A61" s="12" t="s">
        <v>44</v>
      </c>
      <c r="B61" s="19">
        <v>175652</v>
      </c>
      <c r="C61" s="4">
        <v>180793</v>
      </c>
      <c r="D61" s="4">
        <v>172511</v>
      </c>
      <c r="E61" s="4">
        <v>-5141</v>
      </c>
      <c r="F61" s="22">
        <v>3141</v>
      </c>
    </row>
    <row r="62" spans="1:6" x14ac:dyDescent="0.25">
      <c r="A62" s="14" t="s">
        <v>21</v>
      </c>
      <c r="B62" s="20">
        <v>486413</v>
      </c>
      <c r="C62" s="7">
        <v>584091</v>
      </c>
      <c r="D62" s="7">
        <v>514659</v>
      </c>
      <c r="E62" s="7">
        <v>-97678</v>
      </c>
      <c r="F62" s="23">
        <v>-28246</v>
      </c>
    </row>
    <row r="63" spans="1:6" x14ac:dyDescent="0.25">
      <c r="A63" s="69" t="s">
        <v>36</v>
      </c>
      <c r="B63" s="19">
        <v>125300</v>
      </c>
      <c r="C63" s="4">
        <v>124800</v>
      </c>
      <c r="D63" s="4">
        <v>126900</v>
      </c>
      <c r="E63" s="5">
        <v>500</v>
      </c>
      <c r="F63" s="22">
        <v>-1600</v>
      </c>
    </row>
    <row r="64" spans="1:6" x14ac:dyDescent="0.25">
      <c r="A64" s="14" t="s">
        <v>32</v>
      </c>
      <c r="B64" s="20">
        <v>348193</v>
      </c>
      <c r="C64" s="7">
        <v>348193</v>
      </c>
      <c r="D64" s="7">
        <v>345944</v>
      </c>
      <c r="E64" s="8">
        <v>0</v>
      </c>
      <c r="F64" s="23">
        <v>2249</v>
      </c>
    </row>
    <row r="65" spans="1:6" x14ac:dyDescent="0.25">
      <c r="A65" s="12" t="s">
        <v>40</v>
      </c>
      <c r="B65" s="19">
        <v>430809</v>
      </c>
      <c r="C65" s="4">
        <v>425479</v>
      </c>
      <c r="D65" s="4">
        <v>404535</v>
      </c>
      <c r="E65" s="4">
        <v>5330</v>
      </c>
      <c r="F65" s="22">
        <v>26274</v>
      </c>
    </row>
    <row r="66" spans="1:6" x14ac:dyDescent="0.25">
      <c r="A66" s="14" t="s">
        <v>74</v>
      </c>
      <c r="B66" s="20">
        <v>167849</v>
      </c>
      <c r="C66" s="7">
        <v>167849</v>
      </c>
      <c r="D66" s="7">
        <v>165409</v>
      </c>
      <c r="E66" s="8">
        <v>0</v>
      </c>
      <c r="F66" s="23">
        <v>2440</v>
      </c>
    </row>
    <row r="67" spans="1:6" x14ac:dyDescent="0.25">
      <c r="A67" s="12" t="s">
        <v>15</v>
      </c>
      <c r="B67" s="19">
        <v>2475000</v>
      </c>
      <c r="C67" s="4">
        <v>2448000</v>
      </c>
      <c r="D67" s="4">
        <v>2239001</v>
      </c>
      <c r="E67" s="4">
        <v>27000</v>
      </c>
      <c r="F67" s="22">
        <v>235999</v>
      </c>
    </row>
    <row r="68" spans="1:6" x14ac:dyDescent="0.25">
      <c r="A68" s="14" t="s">
        <v>18</v>
      </c>
      <c r="B68" s="20">
        <v>2380698</v>
      </c>
      <c r="C68" s="7">
        <v>2345012</v>
      </c>
      <c r="D68" s="7">
        <v>2153915</v>
      </c>
      <c r="E68" s="7">
        <v>35686</v>
      </c>
      <c r="F68" s="23">
        <v>226783</v>
      </c>
    </row>
    <row r="69" spans="1:6" x14ac:dyDescent="0.25">
      <c r="A69" s="12" t="s">
        <v>75</v>
      </c>
      <c r="B69" s="19">
        <v>95800</v>
      </c>
      <c r="C69" s="4">
        <v>95800</v>
      </c>
      <c r="D69" s="4">
        <v>88273</v>
      </c>
      <c r="E69" s="5">
        <v>0</v>
      </c>
      <c r="F69" s="22">
        <v>7527</v>
      </c>
    </row>
    <row r="70" spans="1:6" x14ac:dyDescent="0.25">
      <c r="A70" s="14" t="s">
        <v>46</v>
      </c>
      <c r="B70" s="28">
        <v>0</v>
      </c>
      <c r="C70" s="8">
        <v>0</v>
      </c>
      <c r="D70" s="7">
        <v>251101</v>
      </c>
      <c r="E70" s="8">
        <v>0</v>
      </c>
      <c r="F70" s="23">
        <v>-251101</v>
      </c>
    </row>
    <row r="71" spans="1:6" x14ac:dyDescent="0.25">
      <c r="A71" s="12" t="s">
        <v>12</v>
      </c>
      <c r="B71" s="19">
        <v>1709718</v>
      </c>
      <c r="C71" s="4">
        <v>1767012</v>
      </c>
      <c r="D71" s="4">
        <v>1667832</v>
      </c>
      <c r="E71" s="4">
        <v>-57294</v>
      </c>
      <c r="F71" s="22">
        <v>41886</v>
      </c>
    </row>
    <row r="72" spans="1:6" x14ac:dyDescent="0.25">
      <c r="A72" s="14" t="s">
        <v>41</v>
      </c>
      <c r="B72" s="20">
        <v>120350</v>
      </c>
      <c r="C72" s="7">
        <v>126876</v>
      </c>
      <c r="D72" s="7">
        <v>138327</v>
      </c>
      <c r="E72" s="7">
        <v>-6526</v>
      </c>
      <c r="F72" s="23">
        <v>-17977</v>
      </c>
    </row>
    <row r="73" spans="1:6" ht="15.75" thickBot="1" x14ac:dyDescent="0.3">
      <c r="A73" s="24" t="s">
        <v>42</v>
      </c>
      <c r="B73" s="25">
        <v>10885192</v>
      </c>
      <c r="C73" s="26">
        <v>10963824</v>
      </c>
      <c r="D73" s="26">
        <v>10467291</v>
      </c>
      <c r="E73" s="26">
        <v>-78632</v>
      </c>
      <c r="F73" s="27">
        <v>417901</v>
      </c>
    </row>
    <row r="75" spans="1:6" ht="15.75" thickBot="1" x14ac:dyDescent="0.3">
      <c r="A75" s="18" t="s">
        <v>49</v>
      </c>
    </row>
    <row r="76" spans="1:6" ht="24" x14ac:dyDescent="0.25">
      <c r="A76" s="30" t="s">
        <v>0</v>
      </c>
      <c r="B76" s="31" t="s">
        <v>1</v>
      </c>
      <c r="C76" s="31" t="s">
        <v>2</v>
      </c>
      <c r="D76" s="31" t="s">
        <v>3</v>
      </c>
      <c r="E76" s="31" t="s">
        <v>4</v>
      </c>
      <c r="F76" s="32" t="s">
        <v>5</v>
      </c>
    </row>
    <row r="77" spans="1:6" x14ac:dyDescent="0.25">
      <c r="A77" s="14" t="s">
        <v>27</v>
      </c>
      <c r="B77" s="35">
        <v>676404</v>
      </c>
      <c r="C77" s="36">
        <v>700797</v>
      </c>
      <c r="D77" s="36">
        <v>847685</v>
      </c>
      <c r="E77" s="36">
        <v>-24393</v>
      </c>
      <c r="F77" s="39">
        <v>-171281</v>
      </c>
    </row>
    <row r="78" spans="1:6" x14ac:dyDescent="0.25">
      <c r="A78" s="14" t="s">
        <v>9</v>
      </c>
      <c r="B78" s="35">
        <v>2124421</v>
      </c>
      <c r="C78" s="36">
        <v>2087716</v>
      </c>
      <c r="D78" s="36">
        <v>1934407</v>
      </c>
      <c r="E78" s="36">
        <v>36705</v>
      </c>
      <c r="F78" s="39">
        <v>190014</v>
      </c>
    </row>
    <row r="79" spans="1:6" x14ac:dyDescent="0.25">
      <c r="A79" s="12" t="s">
        <v>44</v>
      </c>
      <c r="B79" s="33">
        <v>175652</v>
      </c>
      <c r="C79" s="34">
        <v>180793</v>
      </c>
      <c r="D79" s="34">
        <v>172511</v>
      </c>
      <c r="E79" s="34">
        <v>-5141</v>
      </c>
      <c r="F79" s="38">
        <v>3141</v>
      </c>
    </row>
    <row r="80" spans="1:6" x14ac:dyDescent="0.25">
      <c r="A80" s="12" t="s">
        <v>21</v>
      </c>
      <c r="B80" s="33">
        <v>492219</v>
      </c>
      <c r="C80" s="34">
        <v>584091</v>
      </c>
      <c r="D80" s="34">
        <v>514659</v>
      </c>
      <c r="E80" s="34">
        <v>-91872</v>
      </c>
      <c r="F80" s="38">
        <v>-22440</v>
      </c>
    </row>
    <row r="81" spans="1:6" x14ac:dyDescent="0.25">
      <c r="A81" s="69" t="s">
        <v>36</v>
      </c>
      <c r="B81" s="35">
        <v>125300</v>
      </c>
      <c r="C81" s="36">
        <v>124800</v>
      </c>
      <c r="D81" s="36">
        <v>126900</v>
      </c>
      <c r="E81" s="6">
        <v>500</v>
      </c>
      <c r="F81" s="39">
        <v>-1600</v>
      </c>
    </row>
    <row r="82" spans="1:6" x14ac:dyDescent="0.25">
      <c r="A82" s="12" t="s">
        <v>32</v>
      </c>
      <c r="B82" s="33">
        <v>152001</v>
      </c>
      <c r="C82" s="34">
        <v>152001</v>
      </c>
      <c r="D82" s="34">
        <v>153310</v>
      </c>
      <c r="E82" s="3">
        <v>0</v>
      </c>
      <c r="F82" s="38">
        <v>-1309</v>
      </c>
    </row>
    <row r="83" spans="1:6" x14ac:dyDescent="0.25">
      <c r="A83" s="14" t="s">
        <v>40</v>
      </c>
      <c r="B83" s="35">
        <v>430809</v>
      </c>
      <c r="C83" s="36">
        <v>425479</v>
      </c>
      <c r="D83" s="36">
        <v>404535</v>
      </c>
      <c r="E83" s="36">
        <v>5330</v>
      </c>
      <c r="F83" s="39">
        <v>26274</v>
      </c>
    </row>
    <row r="84" spans="1:6" x14ac:dyDescent="0.25">
      <c r="A84" s="14" t="s">
        <v>74</v>
      </c>
      <c r="B84" s="35">
        <v>167849</v>
      </c>
      <c r="C84" s="36">
        <v>167849</v>
      </c>
      <c r="D84" s="36">
        <v>165409</v>
      </c>
      <c r="E84" s="6">
        <v>0</v>
      </c>
      <c r="F84" s="39">
        <v>2440</v>
      </c>
    </row>
    <row r="85" spans="1:6" x14ac:dyDescent="0.25">
      <c r="A85" s="12" t="s">
        <v>15</v>
      </c>
      <c r="B85" s="33">
        <v>2343000</v>
      </c>
      <c r="C85" s="34">
        <v>2300000</v>
      </c>
      <c r="D85" s="34">
        <v>2132895</v>
      </c>
      <c r="E85" s="34">
        <v>43000</v>
      </c>
      <c r="F85" s="38">
        <v>210105</v>
      </c>
    </row>
    <row r="86" spans="1:6" x14ac:dyDescent="0.25">
      <c r="A86" s="14" t="s">
        <v>18</v>
      </c>
      <c r="B86" s="35">
        <v>2380698</v>
      </c>
      <c r="C86" s="36">
        <v>2345012</v>
      </c>
      <c r="D86" s="36">
        <v>2153915</v>
      </c>
      <c r="E86" s="36">
        <v>35686</v>
      </c>
      <c r="F86" s="39">
        <v>226783</v>
      </c>
    </row>
    <row r="87" spans="1:6" x14ac:dyDescent="0.25">
      <c r="A87" s="12" t="s">
        <v>6</v>
      </c>
      <c r="B87" s="33">
        <v>3876200</v>
      </c>
      <c r="C87" s="34">
        <v>3902000</v>
      </c>
      <c r="D87" s="34">
        <v>3794700</v>
      </c>
      <c r="E87" s="34">
        <v>-25800</v>
      </c>
      <c r="F87" s="38">
        <v>81500</v>
      </c>
    </row>
    <row r="88" spans="1:6" x14ac:dyDescent="0.25">
      <c r="A88" s="14" t="s">
        <v>75</v>
      </c>
      <c r="B88" s="35">
        <v>68535</v>
      </c>
      <c r="C88" s="36">
        <v>68535</v>
      </c>
      <c r="D88" s="36">
        <v>65720</v>
      </c>
      <c r="E88" s="6">
        <v>0</v>
      </c>
      <c r="F88" s="39">
        <v>2815</v>
      </c>
    </row>
    <row r="89" spans="1:6" x14ac:dyDescent="0.25">
      <c r="A89" s="12" t="s">
        <v>46</v>
      </c>
      <c r="B89" s="37">
        <v>0</v>
      </c>
      <c r="C89" s="3">
        <v>0</v>
      </c>
      <c r="D89" s="34">
        <v>231100</v>
      </c>
      <c r="E89" s="3">
        <v>0</v>
      </c>
      <c r="F89" s="38">
        <v>-231100</v>
      </c>
    </row>
    <row r="90" spans="1:6" x14ac:dyDescent="0.25">
      <c r="A90" s="12" t="s">
        <v>12</v>
      </c>
      <c r="B90" s="33">
        <v>1709718</v>
      </c>
      <c r="C90" s="34">
        <v>1767012</v>
      </c>
      <c r="D90" s="34">
        <v>1667832</v>
      </c>
      <c r="E90" s="34">
        <v>-57294</v>
      </c>
      <c r="F90" s="38">
        <v>41886</v>
      </c>
    </row>
    <row r="91" spans="1:6" x14ac:dyDescent="0.25">
      <c r="A91" s="12" t="s">
        <v>41</v>
      </c>
      <c r="B91" s="74">
        <v>120350</v>
      </c>
      <c r="C91" s="75">
        <v>126876</v>
      </c>
      <c r="D91" s="75">
        <v>138327</v>
      </c>
      <c r="E91" s="75">
        <v>-6526</v>
      </c>
      <c r="F91" s="38">
        <v>-17977</v>
      </c>
    </row>
    <row r="92" spans="1:6" ht="15.75" thickBot="1" x14ac:dyDescent="0.3">
      <c r="A92" s="16" t="s">
        <v>42</v>
      </c>
      <c r="B92" s="40">
        <v>14843156</v>
      </c>
      <c r="C92" s="41">
        <v>14932961</v>
      </c>
      <c r="D92" s="41">
        <v>14503905</v>
      </c>
      <c r="E92" s="41">
        <v>-89805</v>
      </c>
      <c r="F92" s="42">
        <v>339251</v>
      </c>
    </row>
    <row r="94" spans="1:6" ht="15.75" thickBot="1" x14ac:dyDescent="0.3">
      <c r="A94" s="18" t="s">
        <v>51</v>
      </c>
    </row>
    <row r="95" spans="1:6" ht="24" x14ac:dyDescent="0.25">
      <c r="A95" s="30" t="s">
        <v>0</v>
      </c>
      <c r="B95" s="31" t="s">
        <v>1</v>
      </c>
      <c r="C95" s="31" t="s">
        <v>2</v>
      </c>
      <c r="D95" s="31" t="s">
        <v>3</v>
      </c>
      <c r="E95" s="31" t="s">
        <v>4</v>
      </c>
      <c r="F95" s="32" t="s">
        <v>5</v>
      </c>
    </row>
    <row r="96" spans="1:6" x14ac:dyDescent="0.25">
      <c r="A96" s="12" t="s">
        <v>27</v>
      </c>
      <c r="B96" s="19">
        <v>1932030</v>
      </c>
      <c r="C96" s="4">
        <v>1785008</v>
      </c>
      <c r="D96" s="4">
        <v>1749000</v>
      </c>
      <c r="E96" s="4">
        <v>147022</v>
      </c>
      <c r="F96" s="22">
        <v>183030</v>
      </c>
    </row>
    <row r="97" spans="1:6" x14ac:dyDescent="0.25">
      <c r="A97" s="14" t="s">
        <v>24</v>
      </c>
      <c r="B97" s="20">
        <v>2404676</v>
      </c>
      <c r="C97" s="7">
        <v>2343246</v>
      </c>
      <c r="D97" s="7">
        <v>2167913</v>
      </c>
      <c r="E97" s="7">
        <v>61430</v>
      </c>
      <c r="F97" s="23">
        <v>236763</v>
      </c>
    </row>
    <row r="98" spans="1:6" x14ac:dyDescent="0.25">
      <c r="A98" s="14" t="s">
        <v>9</v>
      </c>
      <c r="B98" s="20">
        <v>4144608</v>
      </c>
      <c r="C98" s="7">
        <v>4112087</v>
      </c>
      <c r="D98" s="7">
        <v>3960889</v>
      </c>
      <c r="E98" s="7">
        <v>32521</v>
      </c>
      <c r="F98" s="23">
        <v>183719</v>
      </c>
    </row>
    <row r="99" spans="1:6" x14ac:dyDescent="0.25">
      <c r="A99" s="14" t="s">
        <v>44</v>
      </c>
      <c r="B99" s="20">
        <v>673808</v>
      </c>
      <c r="C99" s="7">
        <v>690324</v>
      </c>
      <c r="D99" s="7">
        <v>696804</v>
      </c>
      <c r="E99" s="7">
        <v>-16516</v>
      </c>
      <c r="F99" s="23">
        <v>-22996</v>
      </c>
    </row>
    <row r="100" spans="1:6" x14ac:dyDescent="0.25">
      <c r="A100" s="14" t="s">
        <v>21</v>
      </c>
      <c r="B100" s="20">
        <v>1595370</v>
      </c>
      <c r="C100" s="7">
        <v>1581388</v>
      </c>
      <c r="D100" s="7">
        <v>837310</v>
      </c>
      <c r="E100" s="7">
        <v>13982</v>
      </c>
      <c r="F100" s="23">
        <v>758060</v>
      </c>
    </row>
    <row r="101" spans="1:6" x14ac:dyDescent="0.25">
      <c r="A101" s="69" t="s">
        <v>36</v>
      </c>
      <c r="B101" s="19">
        <v>247700</v>
      </c>
      <c r="C101" s="4">
        <v>248000</v>
      </c>
      <c r="D101" s="4">
        <v>253400</v>
      </c>
      <c r="E101" s="5">
        <v>-300</v>
      </c>
      <c r="F101" s="22">
        <v>-5700</v>
      </c>
    </row>
    <row r="102" spans="1:6" x14ac:dyDescent="0.25">
      <c r="A102" s="14" t="s">
        <v>32</v>
      </c>
      <c r="B102" s="20">
        <v>259061</v>
      </c>
      <c r="C102" s="7">
        <v>259061</v>
      </c>
      <c r="D102" s="7">
        <v>262141</v>
      </c>
      <c r="E102" s="8">
        <v>0</v>
      </c>
      <c r="F102" s="23">
        <v>-3080</v>
      </c>
    </row>
    <row r="103" spans="1:6" x14ac:dyDescent="0.25">
      <c r="A103" s="12" t="s">
        <v>40</v>
      </c>
      <c r="B103" s="19">
        <v>1032086</v>
      </c>
      <c r="C103" s="4">
        <v>1007438</v>
      </c>
      <c r="D103" s="4">
        <v>986759</v>
      </c>
      <c r="E103" s="4">
        <v>24648</v>
      </c>
      <c r="F103" s="22">
        <v>45327</v>
      </c>
    </row>
    <row r="104" spans="1:6" x14ac:dyDescent="0.25">
      <c r="A104" s="12" t="s">
        <v>74</v>
      </c>
      <c r="B104" s="19">
        <v>1368631</v>
      </c>
      <c r="C104" s="4">
        <v>1368631</v>
      </c>
      <c r="D104" s="4">
        <v>1478423</v>
      </c>
      <c r="E104" s="5">
        <v>0</v>
      </c>
      <c r="F104" s="22">
        <v>-109792</v>
      </c>
    </row>
    <row r="105" spans="1:6" x14ac:dyDescent="0.25">
      <c r="A105" s="14" t="s">
        <v>30</v>
      </c>
      <c r="B105" s="20">
        <v>1058100</v>
      </c>
      <c r="C105" s="7">
        <v>1038500</v>
      </c>
      <c r="D105" s="7">
        <v>995300</v>
      </c>
      <c r="E105" s="7">
        <v>19600</v>
      </c>
      <c r="F105" s="23">
        <v>62800</v>
      </c>
    </row>
    <row r="106" spans="1:6" x14ac:dyDescent="0.25">
      <c r="A106" s="12" t="s">
        <v>15</v>
      </c>
      <c r="B106" s="19">
        <v>3310000</v>
      </c>
      <c r="C106" s="4">
        <v>3246000</v>
      </c>
      <c r="D106" s="4">
        <v>3052000</v>
      </c>
      <c r="E106" s="4">
        <v>64000</v>
      </c>
      <c r="F106" s="22">
        <v>258000</v>
      </c>
    </row>
    <row r="107" spans="1:6" x14ac:dyDescent="0.25">
      <c r="A107" s="12" t="s">
        <v>18</v>
      </c>
      <c r="B107" s="19">
        <v>3713528</v>
      </c>
      <c r="C107" s="4">
        <v>3667770</v>
      </c>
      <c r="D107" s="4">
        <v>3438690</v>
      </c>
      <c r="E107" s="4">
        <v>45758</v>
      </c>
      <c r="F107" s="22">
        <v>274838</v>
      </c>
    </row>
    <row r="108" spans="1:6" x14ac:dyDescent="0.25">
      <c r="A108" s="12" t="s">
        <v>6</v>
      </c>
      <c r="B108" s="19">
        <v>7590900</v>
      </c>
      <c r="C108" s="4">
        <v>7520000</v>
      </c>
      <c r="D108" s="4">
        <v>7267000</v>
      </c>
      <c r="E108" s="4">
        <v>70900</v>
      </c>
      <c r="F108" s="22">
        <v>323900</v>
      </c>
    </row>
    <row r="109" spans="1:6" x14ac:dyDescent="0.25">
      <c r="A109" s="14" t="s">
        <v>75</v>
      </c>
      <c r="B109" s="20">
        <v>219634</v>
      </c>
      <c r="C109" s="7">
        <v>219634</v>
      </c>
      <c r="D109" s="7">
        <v>276001</v>
      </c>
      <c r="E109" s="8">
        <v>0</v>
      </c>
      <c r="F109" s="23">
        <v>-56367</v>
      </c>
    </row>
    <row r="110" spans="1:6" x14ac:dyDescent="0.25">
      <c r="A110" s="14" t="s">
        <v>12</v>
      </c>
      <c r="B110" s="20">
        <v>3702999</v>
      </c>
      <c r="C110" s="7">
        <v>3664967</v>
      </c>
      <c r="D110" s="7">
        <v>3283632</v>
      </c>
      <c r="E110" s="7">
        <v>38032</v>
      </c>
      <c r="F110" s="23">
        <v>419367</v>
      </c>
    </row>
    <row r="111" spans="1:6" x14ac:dyDescent="0.25">
      <c r="A111" s="12" t="s">
        <v>41</v>
      </c>
      <c r="B111" s="19">
        <v>417448</v>
      </c>
      <c r="C111" s="4">
        <v>418785</v>
      </c>
      <c r="D111" s="4">
        <v>422000</v>
      </c>
      <c r="E111" s="4">
        <v>-1337</v>
      </c>
      <c r="F111" s="22">
        <v>-4552</v>
      </c>
    </row>
    <row r="112" spans="1:6" ht="15.75" thickBot="1" x14ac:dyDescent="0.3">
      <c r="A112" s="24" t="s">
        <v>46</v>
      </c>
      <c r="B112" s="44">
        <v>0</v>
      </c>
      <c r="C112" s="45">
        <v>0</v>
      </c>
      <c r="D112" s="26">
        <v>700254</v>
      </c>
      <c r="E112" s="45">
        <v>0</v>
      </c>
      <c r="F112" s="27">
        <v>-700254</v>
      </c>
    </row>
    <row r="114" spans="1:6" ht="15.75" thickBot="1" x14ac:dyDescent="0.3">
      <c r="A114" s="18" t="s">
        <v>50</v>
      </c>
    </row>
    <row r="115" spans="1:6" ht="24" x14ac:dyDescent="0.25">
      <c r="A115" s="30" t="s">
        <v>0</v>
      </c>
      <c r="B115" s="31" t="s">
        <v>1</v>
      </c>
      <c r="C115" s="31" t="s">
        <v>2</v>
      </c>
      <c r="D115" s="31" t="s">
        <v>3</v>
      </c>
      <c r="E115" s="31" t="s">
        <v>4</v>
      </c>
      <c r="F115" s="32" t="s">
        <v>5</v>
      </c>
    </row>
    <row r="116" spans="1:6" x14ac:dyDescent="0.25">
      <c r="A116" s="12" t="s">
        <v>27</v>
      </c>
      <c r="B116" s="19">
        <v>367043</v>
      </c>
      <c r="C116" s="4">
        <v>361313</v>
      </c>
      <c r="D116" s="4">
        <v>345000</v>
      </c>
      <c r="E116" s="4">
        <v>5730</v>
      </c>
      <c r="F116" s="22">
        <v>22043</v>
      </c>
    </row>
    <row r="117" spans="1:6" x14ac:dyDescent="0.25">
      <c r="A117" s="12" t="s">
        <v>9</v>
      </c>
      <c r="B117" s="19">
        <v>1185481</v>
      </c>
      <c r="C117" s="4">
        <v>1168146</v>
      </c>
      <c r="D117" s="4">
        <v>1104464</v>
      </c>
      <c r="E117" s="4">
        <v>17335</v>
      </c>
      <c r="F117" s="22">
        <v>81017</v>
      </c>
    </row>
    <row r="118" spans="1:6" x14ac:dyDescent="0.25">
      <c r="A118" s="12" t="s">
        <v>21</v>
      </c>
      <c r="B118" s="19">
        <v>161983</v>
      </c>
      <c r="C118" s="4">
        <v>272092</v>
      </c>
      <c r="D118" s="4">
        <v>101838</v>
      </c>
      <c r="E118" s="4">
        <v>-110109</v>
      </c>
      <c r="F118" s="22">
        <v>60145</v>
      </c>
    </row>
    <row r="119" spans="1:6" x14ac:dyDescent="0.25">
      <c r="A119" s="14" t="s">
        <v>32</v>
      </c>
      <c r="B119" s="20">
        <v>201212</v>
      </c>
      <c r="C119" s="7">
        <v>201212</v>
      </c>
      <c r="D119" s="7">
        <v>198726</v>
      </c>
      <c r="E119" s="8">
        <v>0</v>
      </c>
      <c r="F119" s="23">
        <v>2486</v>
      </c>
    </row>
    <row r="120" spans="1:6" x14ac:dyDescent="0.25">
      <c r="A120" s="14" t="s">
        <v>40</v>
      </c>
      <c r="B120" s="20">
        <v>95255</v>
      </c>
      <c r="C120" s="7">
        <v>93420</v>
      </c>
      <c r="D120" s="7">
        <v>86302</v>
      </c>
      <c r="E120" s="7">
        <v>1835</v>
      </c>
      <c r="F120" s="23">
        <v>8953</v>
      </c>
    </row>
    <row r="121" spans="1:6" x14ac:dyDescent="0.25">
      <c r="A121" s="14" t="s">
        <v>74</v>
      </c>
      <c r="B121" s="20">
        <v>18229</v>
      </c>
      <c r="C121" s="7">
        <v>18229</v>
      </c>
      <c r="D121" s="7">
        <v>9397</v>
      </c>
      <c r="E121" s="8">
        <v>0</v>
      </c>
      <c r="F121" s="23">
        <v>8832</v>
      </c>
    </row>
    <row r="122" spans="1:6" x14ac:dyDescent="0.25">
      <c r="A122" s="14" t="s">
        <v>15</v>
      </c>
      <c r="B122" s="20">
        <v>937000</v>
      </c>
      <c r="C122" s="7">
        <v>890000</v>
      </c>
      <c r="D122" s="7">
        <v>798211</v>
      </c>
      <c r="E122" s="7">
        <v>47000</v>
      </c>
      <c r="F122" s="23">
        <v>138789</v>
      </c>
    </row>
    <row r="123" spans="1:6" x14ac:dyDescent="0.25">
      <c r="A123" s="14" t="s">
        <v>18</v>
      </c>
      <c r="B123" s="20">
        <v>672331</v>
      </c>
      <c r="C123" s="7">
        <v>598290</v>
      </c>
      <c r="D123" s="7">
        <v>538242</v>
      </c>
      <c r="E123" s="7">
        <v>74041</v>
      </c>
      <c r="F123" s="23">
        <v>134089</v>
      </c>
    </row>
    <row r="124" spans="1:6" x14ac:dyDescent="0.25">
      <c r="A124" s="12" t="s">
        <v>44</v>
      </c>
      <c r="B124" s="43">
        <v>507</v>
      </c>
      <c r="C124" s="5">
        <v>508</v>
      </c>
      <c r="D124" s="5">
        <v>514</v>
      </c>
      <c r="E124" s="5">
        <v>-1</v>
      </c>
      <c r="F124" s="13">
        <v>-7</v>
      </c>
    </row>
    <row r="125" spans="1:6" x14ac:dyDescent="0.25">
      <c r="A125" s="14" t="s">
        <v>46</v>
      </c>
      <c r="B125" s="76">
        <v>0</v>
      </c>
      <c r="C125" s="72">
        <v>0</v>
      </c>
      <c r="D125" s="71">
        <v>158728</v>
      </c>
      <c r="E125" s="72">
        <v>0</v>
      </c>
      <c r="F125" s="23">
        <v>-158728</v>
      </c>
    </row>
    <row r="126" spans="1:6" x14ac:dyDescent="0.25">
      <c r="A126" s="12" t="s">
        <v>12</v>
      </c>
      <c r="B126" s="19">
        <v>831904</v>
      </c>
      <c r="C126" s="4">
        <v>824612</v>
      </c>
      <c r="D126" s="4">
        <v>766260</v>
      </c>
      <c r="E126" s="4">
        <v>7292</v>
      </c>
      <c r="F126" s="22">
        <v>65644</v>
      </c>
    </row>
    <row r="127" spans="1:6" ht="15.75" thickBot="1" x14ac:dyDescent="0.3">
      <c r="A127" s="24" t="s">
        <v>41</v>
      </c>
      <c r="B127" s="25">
        <v>52865</v>
      </c>
      <c r="C127" s="26">
        <v>52966</v>
      </c>
      <c r="D127" s="26">
        <v>53000</v>
      </c>
      <c r="E127" s="45">
        <v>-101</v>
      </c>
      <c r="F127" s="68">
        <v>-135</v>
      </c>
    </row>
    <row r="129" spans="1:6" ht="15.75" thickBot="1" x14ac:dyDescent="0.3">
      <c r="A129" s="18" t="s">
        <v>52</v>
      </c>
    </row>
    <row r="130" spans="1:6" ht="24" x14ac:dyDescent="0.25">
      <c r="A130" s="9" t="s">
        <v>0</v>
      </c>
      <c r="B130" s="10" t="s">
        <v>1</v>
      </c>
      <c r="C130" s="10" t="s">
        <v>2</v>
      </c>
      <c r="D130" s="10" t="s">
        <v>3</v>
      </c>
      <c r="E130" s="10" t="s">
        <v>4</v>
      </c>
      <c r="F130" s="11" t="s">
        <v>5</v>
      </c>
    </row>
    <row r="131" spans="1:6" x14ac:dyDescent="0.25">
      <c r="A131" s="14" t="s">
        <v>27</v>
      </c>
      <c r="B131" s="20">
        <v>1054923</v>
      </c>
      <c r="C131" s="7">
        <v>1066888</v>
      </c>
      <c r="D131" s="7">
        <v>1076195</v>
      </c>
      <c r="E131" s="7">
        <v>-11965</v>
      </c>
      <c r="F131" s="23">
        <v>-21272</v>
      </c>
    </row>
    <row r="132" spans="1:6" x14ac:dyDescent="0.25">
      <c r="A132" s="14" t="s">
        <v>24</v>
      </c>
      <c r="B132" s="20">
        <v>2255622</v>
      </c>
      <c r="C132" s="7">
        <v>2179946</v>
      </c>
      <c r="D132" s="7">
        <v>1994046</v>
      </c>
      <c r="E132" s="7">
        <v>75676</v>
      </c>
      <c r="F132" s="23">
        <v>261576</v>
      </c>
    </row>
    <row r="133" spans="1:6" x14ac:dyDescent="0.25">
      <c r="A133" s="12" t="s">
        <v>9</v>
      </c>
      <c r="B133" s="19">
        <v>3440768</v>
      </c>
      <c r="C133" s="4">
        <v>3406452</v>
      </c>
      <c r="D133" s="4">
        <v>3263201</v>
      </c>
      <c r="E133" s="4">
        <v>34316</v>
      </c>
      <c r="F133" s="22">
        <v>177567</v>
      </c>
    </row>
    <row r="134" spans="1:6" x14ac:dyDescent="0.25">
      <c r="A134" s="14" t="s">
        <v>44</v>
      </c>
      <c r="B134" s="20">
        <v>304479</v>
      </c>
      <c r="C134" s="7">
        <v>304566</v>
      </c>
      <c r="D134" s="7">
        <v>286266</v>
      </c>
      <c r="E134" s="8">
        <v>-87</v>
      </c>
      <c r="F134" s="23">
        <v>18213</v>
      </c>
    </row>
    <row r="135" spans="1:6" x14ac:dyDescent="0.25">
      <c r="A135" s="12" t="s">
        <v>21</v>
      </c>
      <c r="B135" s="19">
        <v>1257202</v>
      </c>
      <c r="C135" s="4">
        <v>810349</v>
      </c>
      <c r="D135" s="4">
        <v>758100</v>
      </c>
      <c r="E135" s="4">
        <v>446853</v>
      </c>
      <c r="F135" s="22">
        <v>499102</v>
      </c>
    </row>
    <row r="136" spans="1:6" x14ac:dyDescent="0.25">
      <c r="A136" s="12" t="s">
        <v>36</v>
      </c>
      <c r="B136" s="19">
        <v>87900</v>
      </c>
      <c r="C136" s="4">
        <v>90800</v>
      </c>
      <c r="D136" s="4">
        <v>94400</v>
      </c>
      <c r="E136" s="4">
        <v>-2900</v>
      </c>
      <c r="F136" s="22">
        <v>-6500</v>
      </c>
    </row>
    <row r="137" spans="1:6" x14ac:dyDescent="0.25">
      <c r="A137" s="12" t="s">
        <v>32</v>
      </c>
      <c r="B137" s="19">
        <v>242574</v>
      </c>
      <c r="C137" s="4">
        <v>245032</v>
      </c>
      <c r="D137" s="4">
        <v>246217</v>
      </c>
      <c r="E137" s="4">
        <v>-2458</v>
      </c>
      <c r="F137" s="22">
        <v>-3643</v>
      </c>
    </row>
    <row r="138" spans="1:6" x14ac:dyDescent="0.25">
      <c r="A138" s="14" t="s">
        <v>40</v>
      </c>
      <c r="B138" s="20">
        <v>739577</v>
      </c>
      <c r="C138" s="7">
        <v>727383</v>
      </c>
      <c r="D138" s="7">
        <v>707002</v>
      </c>
      <c r="E138" s="7">
        <v>12194</v>
      </c>
      <c r="F138" s="23">
        <v>32575</v>
      </c>
    </row>
    <row r="139" spans="1:6" x14ac:dyDescent="0.25">
      <c r="A139" s="12" t="s">
        <v>74</v>
      </c>
      <c r="B139" s="19">
        <v>334246</v>
      </c>
      <c r="C139" s="4">
        <v>334246</v>
      </c>
      <c r="D139" s="4">
        <v>317032</v>
      </c>
      <c r="E139" s="5">
        <v>0</v>
      </c>
      <c r="F139" s="22">
        <v>17214</v>
      </c>
    </row>
    <row r="140" spans="1:6" x14ac:dyDescent="0.25">
      <c r="A140" s="12" t="s">
        <v>30</v>
      </c>
      <c r="B140" s="19">
        <v>763700</v>
      </c>
      <c r="C140" s="4">
        <v>690200</v>
      </c>
      <c r="D140" s="4">
        <v>625900</v>
      </c>
      <c r="E140" s="4">
        <v>73500</v>
      </c>
      <c r="F140" s="22">
        <v>137800</v>
      </c>
    </row>
    <row r="141" spans="1:6" x14ac:dyDescent="0.25">
      <c r="A141" s="14" t="s">
        <v>15</v>
      </c>
      <c r="B141" s="20">
        <v>3084000</v>
      </c>
      <c r="C141" s="7">
        <v>3026000</v>
      </c>
      <c r="D141" s="7">
        <v>2882079</v>
      </c>
      <c r="E141" s="7">
        <v>58000</v>
      </c>
      <c r="F141" s="23">
        <v>201921</v>
      </c>
    </row>
    <row r="142" spans="1:6" x14ac:dyDescent="0.25">
      <c r="A142" s="12" t="s">
        <v>18</v>
      </c>
      <c r="B142" s="19">
        <v>2811398</v>
      </c>
      <c r="C142" s="4">
        <v>2752009</v>
      </c>
      <c r="D142" s="4">
        <v>2545384</v>
      </c>
      <c r="E142" s="4">
        <v>59389</v>
      </c>
      <c r="F142" s="22">
        <v>266014</v>
      </c>
    </row>
    <row r="143" spans="1:6" x14ac:dyDescent="0.25">
      <c r="A143" s="12" t="s">
        <v>6</v>
      </c>
      <c r="B143" s="19">
        <v>7244100</v>
      </c>
      <c r="C143" s="4">
        <v>7217000</v>
      </c>
      <c r="D143" s="4">
        <v>7035900</v>
      </c>
      <c r="E143" s="4">
        <v>27100</v>
      </c>
      <c r="F143" s="22">
        <v>208200</v>
      </c>
    </row>
    <row r="144" spans="1:6" x14ac:dyDescent="0.25">
      <c r="A144" s="12" t="s">
        <v>75</v>
      </c>
      <c r="B144" s="19">
        <v>196797</v>
      </c>
      <c r="C144" s="4">
        <v>196797</v>
      </c>
      <c r="D144" s="4">
        <v>148611</v>
      </c>
      <c r="E144" s="5">
        <v>0</v>
      </c>
      <c r="F144" s="22">
        <v>48186</v>
      </c>
    </row>
    <row r="145" spans="1:6" x14ac:dyDescent="0.25">
      <c r="A145" s="14" t="s">
        <v>46</v>
      </c>
      <c r="B145" s="28">
        <v>0</v>
      </c>
      <c r="C145" s="8">
        <v>0</v>
      </c>
      <c r="D145" s="7">
        <v>515017</v>
      </c>
      <c r="E145" s="8">
        <v>0</v>
      </c>
      <c r="F145" s="23">
        <v>-515017</v>
      </c>
    </row>
    <row r="146" spans="1:6" x14ac:dyDescent="0.25">
      <c r="A146" s="14" t="s">
        <v>12</v>
      </c>
      <c r="B146" s="20">
        <v>3773687</v>
      </c>
      <c r="C146" s="7">
        <v>3793447</v>
      </c>
      <c r="D146" s="7">
        <v>3474639</v>
      </c>
      <c r="E146" s="7">
        <v>-19760</v>
      </c>
      <c r="F146" s="23">
        <v>299048</v>
      </c>
    </row>
    <row r="147" spans="1:6" x14ac:dyDescent="0.25">
      <c r="A147" s="14" t="s">
        <v>41</v>
      </c>
      <c r="B147" s="20">
        <v>139814</v>
      </c>
      <c r="C147" s="7">
        <v>144442</v>
      </c>
      <c r="D147" s="7">
        <v>155090</v>
      </c>
      <c r="E147" s="7">
        <v>-4628</v>
      </c>
      <c r="F147" s="23">
        <v>-15276</v>
      </c>
    </row>
    <row r="148" spans="1:6" ht="15.75" thickBot="1" x14ac:dyDescent="0.3">
      <c r="A148" s="16" t="s">
        <v>42</v>
      </c>
      <c r="B148" s="47">
        <v>27730787</v>
      </c>
      <c r="C148" s="17">
        <v>26985557</v>
      </c>
      <c r="D148" s="17">
        <v>26125079</v>
      </c>
      <c r="E148" s="17">
        <v>745230</v>
      </c>
      <c r="F148" s="46">
        <v>1605708</v>
      </c>
    </row>
    <row r="150" spans="1:6" ht="15.75" thickBot="1" x14ac:dyDescent="0.3">
      <c r="A150" s="18" t="s">
        <v>55</v>
      </c>
    </row>
    <row r="151" spans="1:6" ht="24" x14ac:dyDescent="0.25">
      <c r="A151" s="30" t="s">
        <v>53</v>
      </c>
      <c r="B151" s="31" t="s">
        <v>1</v>
      </c>
      <c r="C151" s="31" t="s">
        <v>2</v>
      </c>
      <c r="D151" s="31" t="s">
        <v>3</v>
      </c>
      <c r="E151" s="31" t="s">
        <v>4</v>
      </c>
      <c r="F151" s="32" t="s">
        <v>5</v>
      </c>
    </row>
    <row r="152" spans="1:6" x14ac:dyDescent="0.25">
      <c r="A152" s="14" t="s">
        <v>27</v>
      </c>
      <c r="B152" s="7">
        <v>200241</v>
      </c>
      <c r="C152" s="7">
        <v>191731</v>
      </c>
      <c r="D152" s="7">
        <v>114100</v>
      </c>
      <c r="E152" s="7">
        <v>8510</v>
      </c>
      <c r="F152" s="23">
        <v>86141</v>
      </c>
    </row>
    <row r="153" spans="1:6" x14ac:dyDescent="0.25">
      <c r="A153" s="12" t="s">
        <v>24</v>
      </c>
      <c r="B153" s="4">
        <v>282227</v>
      </c>
      <c r="C153" s="4">
        <v>197914</v>
      </c>
      <c r="D153" s="4">
        <v>132967</v>
      </c>
      <c r="E153" s="4">
        <v>84313</v>
      </c>
      <c r="F153" s="22">
        <v>149260</v>
      </c>
    </row>
    <row r="154" spans="1:6" x14ac:dyDescent="0.25">
      <c r="A154" s="12" t="s">
        <v>32</v>
      </c>
      <c r="B154" s="4">
        <v>16709</v>
      </c>
      <c r="C154" s="4">
        <v>16709</v>
      </c>
      <c r="D154" s="4">
        <v>12652</v>
      </c>
      <c r="E154" s="5">
        <v>0</v>
      </c>
      <c r="F154" s="22">
        <v>4057</v>
      </c>
    </row>
    <row r="155" spans="1:6" x14ac:dyDescent="0.25">
      <c r="A155" s="14" t="s">
        <v>40</v>
      </c>
      <c r="B155" s="7">
        <v>21199</v>
      </c>
      <c r="C155" s="7">
        <v>7156</v>
      </c>
      <c r="D155" s="8">
        <v>0</v>
      </c>
      <c r="E155" s="7">
        <v>14043</v>
      </c>
      <c r="F155" s="23">
        <v>21199</v>
      </c>
    </row>
    <row r="156" spans="1:6" x14ac:dyDescent="0.25">
      <c r="A156" s="14" t="s">
        <v>74</v>
      </c>
      <c r="B156" s="7">
        <v>23209</v>
      </c>
      <c r="C156" s="7">
        <v>21191</v>
      </c>
      <c r="D156" s="7">
        <v>17285</v>
      </c>
      <c r="E156" s="7">
        <v>2018</v>
      </c>
      <c r="F156" s="23">
        <v>5924</v>
      </c>
    </row>
    <row r="157" spans="1:6" x14ac:dyDescent="0.25">
      <c r="A157" s="14" t="s">
        <v>15</v>
      </c>
      <c r="B157" s="7">
        <v>301592</v>
      </c>
      <c r="C157" s="7">
        <v>233000</v>
      </c>
      <c r="D157" s="7">
        <v>71577</v>
      </c>
      <c r="E157" s="7">
        <v>68592</v>
      </c>
      <c r="F157" s="23">
        <v>230015</v>
      </c>
    </row>
    <row r="158" spans="1:6" x14ac:dyDescent="0.25">
      <c r="A158" s="12" t="s">
        <v>18</v>
      </c>
      <c r="B158" s="4">
        <v>280311</v>
      </c>
      <c r="C158" s="4">
        <v>234156</v>
      </c>
      <c r="D158" s="4">
        <v>73663</v>
      </c>
      <c r="E158" s="4">
        <v>46155</v>
      </c>
      <c r="F158" s="22">
        <v>206648</v>
      </c>
    </row>
    <row r="159" spans="1:6" x14ac:dyDescent="0.25">
      <c r="A159" s="14" t="s">
        <v>6</v>
      </c>
      <c r="B159" s="7">
        <v>312621</v>
      </c>
      <c r="C159" s="7">
        <v>273230</v>
      </c>
      <c r="D159" s="7">
        <v>187699</v>
      </c>
      <c r="E159" s="7">
        <v>39391</v>
      </c>
      <c r="F159" s="23">
        <v>124922</v>
      </c>
    </row>
    <row r="160" spans="1:6" x14ac:dyDescent="0.25">
      <c r="A160" s="12" t="s">
        <v>75</v>
      </c>
      <c r="B160" s="4">
        <v>3859</v>
      </c>
      <c r="C160" s="4">
        <v>1099</v>
      </c>
      <c r="D160" s="4">
        <v>2065</v>
      </c>
      <c r="E160" s="4">
        <v>2760</v>
      </c>
      <c r="F160" s="22">
        <v>1794</v>
      </c>
    </row>
    <row r="161" spans="1:6" x14ac:dyDescent="0.25">
      <c r="A161" s="12" t="s">
        <v>12</v>
      </c>
      <c r="B161" s="4">
        <v>598517</v>
      </c>
      <c r="C161" s="4">
        <v>504000</v>
      </c>
      <c r="D161" s="4">
        <v>228000</v>
      </c>
      <c r="E161" s="4">
        <v>94517</v>
      </c>
      <c r="F161" s="22">
        <v>370517</v>
      </c>
    </row>
    <row r="162" spans="1:6" x14ac:dyDescent="0.25">
      <c r="A162" s="12" t="s">
        <v>54</v>
      </c>
      <c r="B162" s="4">
        <v>69080</v>
      </c>
      <c r="C162" s="4">
        <v>67216</v>
      </c>
      <c r="D162" s="4">
        <v>43100</v>
      </c>
      <c r="E162" s="4">
        <v>1864</v>
      </c>
      <c r="F162" s="22">
        <v>25980</v>
      </c>
    </row>
    <row r="163" spans="1:6" ht="15.75" thickBot="1" x14ac:dyDescent="0.3">
      <c r="A163" s="16" t="s">
        <v>42</v>
      </c>
      <c r="B163" s="17">
        <v>2109565</v>
      </c>
      <c r="C163" s="17">
        <v>1747402</v>
      </c>
      <c r="D163" s="17">
        <v>883108</v>
      </c>
      <c r="E163" s="17">
        <v>362163</v>
      </c>
      <c r="F163" s="46">
        <v>1226457</v>
      </c>
    </row>
    <row r="164" spans="1:6" ht="15.75" thickBot="1" x14ac:dyDescent="0.3"/>
    <row r="165" spans="1:6" x14ac:dyDescent="0.25">
      <c r="A165" s="54" t="s">
        <v>65</v>
      </c>
      <c r="B165" s="55"/>
      <c r="C165" s="55"/>
      <c r="D165" s="55"/>
      <c r="E165" s="56"/>
    </row>
    <row r="166" spans="1:6" ht="24" x14ac:dyDescent="0.25">
      <c r="A166" s="14" t="s">
        <v>0</v>
      </c>
      <c r="B166" s="2" t="s">
        <v>1</v>
      </c>
      <c r="C166" s="2" t="s">
        <v>2</v>
      </c>
      <c r="D166" s="2" t="s">
        <v>4</v>
      </c>
      <c r="E166" s="51" t="s">
        <v>66</v>
      </c>
    </row>
    <row r="167" spans="1:6" x14ac:dyDescent="0.25">
      <c r="A167" s="12" t="s">
        <v>27</v>
      </c>
      <c r="B167" s="34">
        <v>36952</v>
      </c>
      <c r="C167" s="34">
        <v>36085</v>
      </c>
      <c r="D167" s="3">
        <v>867</v>
      </c>
      <c r="E167" s="50" t="s">
        <v>56</v>
      </c>
    </row>
    <row r="168" spans="1:6" x14ac:dyDescent="0.25">
      <c r="A168" s="12" t="s">
        <v>9</v>
      </c>
      <c r="B168" s="34">
        <v>158079</v>
      </c>
      <c r="C168" s="34">
        <v>158519</v>
      </c>
      <c r="D168" s="3">
        <v>-440</v>
      </c>
      <c r="E168" s="50" t="s">
        <v>60</v>
      </c>
    </row>
    <row r="169" spans="1:6" x14ac:dyDescent="0.25">
      <c r="A169" s="12" t="s">
        <v>44</v>
      </c>
      <c r="B169" s="34">
        <v>12600</v>
      </c>
      <c r="C169" s="34">
        <v>11200</v>
      </c>
      <c r="D169" s="34">
        <v>1400</v>
      </c>
      <c r="E169" s="50" t="s">
        <v>63</v>
      </c>
    </row>
    <row r="170" spans="1:6" x14ac:dyDescent="0.25">
      <c r="A170" s="12" t="s">
        <v>21</v>
      </c>
      <c r="B170" s="36">
        <v>160872</v>
      </c>
      <c r="C170" s="36">
        <v>152681</v>
      </c>
      <c r="D170" s="36">
        <v>8191</v>
      </c>
      <c r="E170" s="49" t="s">
        <v>57</v>
      </c>
    </row>
    <row r="171" spans="1:6" x14ac:dyDescent="0.25">
      <c r="A171" s="12" t="s">
        <v>32</v>
      </c>
      <c r="B171" s="34">
        <v>20000</v>
      </c>
      <c r="C171" s="34">
        <v>20000</v>
      </c>
      <c r="D171" s="3">
        <v>0</v>
      </c>
      <c r="E171" s="50" t="s">
        <v>58</v>
      </c>
    </row>
    <row r="172" spans="1:6" x14ac:dyDescent="0.25">
      <c r="A172" s="14" t="s">
        <v>40</v>
      </c>
      <c r="B172" s="36">
        <v>10977</v>
      </c>
      <c r="C172" s="36">
        <v>9446</v>
      </c>
      <c r="D172" s="36">
        <v>1531</v>
      </c>
      <c r="E172" s="49" t="s">
        <v>59</v>
      </c>
    </row>
    <row r="173" spans="1:6" x14ac:dyDescent="0.25">
      <c r="A173" s="14" t="s">
        <v>61</v>
      </c>
      <c r="B173" s="36">
        <v>190000</v>
      </c>
      <c r="C173" s="36">
        <v>178700</v>
      </c>
      <c r="D173" s="36">
        <v>11300</v>
      </c>
      <c r="E173" s="49" t="s">
        <v>62</v>
      </c>
    </row>
    <row r="174" spans="1:6" x14ac:dyDescent="0.25">
      <c r="A174" s="14" t="s">
        <v>12</v>
      </c>
      <c r="B174" s="36">
        <v>196159</v>
      </c>
      <c r="C174" s="36">
        <v>184228</v>
      </c>
      <c r="D174" s="36">
        <v>11931</v>
      </c>
      <c r="E174" s="49" t="s">
        <v>64</v>
      </c>
    </row>
    <row r="175" spans="1:6" ht="15.75" thickBot="1" x14ac:dyDescent="0.3">
      <c r="A175" s="24" t="s">
        <v>67</v>
      </c>
      <c r="B175" s="52">
        <v>785639</v>
      </c>
      <c r="C175" s="52">
        <v>750859</v>
      </c>
      <c r="D175" s="52">
        <v>34780</v>
      </c>
      <c r="E175" s="53" t="s">
        <v>68</v>
      </c>
    </row>
    <row r="176" spans="1:6" ht="15.75" thickBot="1" x14ac:dyDescent="0.3"/>
    <row r="177" spans="1:6" x14ac:dyDescent="0.25">
      <c r="A177" s="59" t="s">
        <v>69</v>
      </c>
      <c r="B177" s="60"/>
      <c r="C177" s="60"/>
      <c r="D177" s="60"/>
      <c r="E177" s="60"/>
      <c r="F177" s="61"/>
    </row>
    <row r="178" spans="1:6" ht="24" x14ac:dyDescent="0.25">
      <c r="A178" s="57" t="s">
        <v>0</v>
      </c>
      <c r="B178" s="29" t="s">
        <v>1</v>
      </c>
      <c r="C178" s="29" t="s">
        <v>2</v>
      </c>
      <c r="D178" s="29" t="s">
        <v>3</v>
      </c>
      <c r="E178" s="29" t="s">
        <v>4</v>
      </c>
      <c r="F178" s="58" t="s">
        <v>70</v>
      </c>
    </row>
    <row r="179" spans="1:6" x14ac:dyDescent="0.25">
      <c r="A179" s="14" t="s">
        <v>27</v>
      </c>
      <c r="B179" s="20">
        <v>4297967</v>
      </c>
      <c r="C179" s="7">
        <v>4207484</v>
      </c>
      <c r="D179" s="7">
        <v>4125000</v>
      </c>
      <c r="E179" s="7">
        <v>90483</v>
      </c>
      <c r="F179" s="23">
        <v>172967</v>
      </c>
    </row>
    <row r="180" spans="1:6" x14ac:dyDescent="0.25">
      <c r="A180" s="14" t="s">
        <v>24</v>
      </c>
      <c r="B180" s="20">
        <v>2667992</v>
      </c>
      <c r="C180" s="7">
        <v>2631158</v>
      </c>
      <c r="D180" s="7">
        <v>2368351</v>
      </c>
      <c r="E180" s="7">
        <v>36834</v>
      </c>
      <c r="F180" s="23">
        <v>299641</v>
      </c>
    </row>
    <row r="181" spans="1:6" x14ac:dyDescent="0.25">
      <c r="A181" s="14" t="s">
        <v>9</v>
      </c>
      <c r="B181" s="20">
        <v>5599205</v>
      </c>
      <c r="C181" s="7">
        <v>5575050</v>
      </c>
      <c r="D181" s="7">
        <v>5455224</v>
      </c>
      <c r="E181" s="7">
        <v>24155</v>
      </c>
      <c r="F181" s="23">
        <v>143981</v>
      </c>
    </row>
    <row r="182" spans="1:6" x14ac:dyDescent="0.25">
      <c r="A182" s="14" t="s">
        <v>44</v>
      </c>
      <c r="B182" s="20">
        <v>970275</v>
      </c>
      <c r="C182" s="7">
        <v>987448</v>
      </c>
      <c r="D182" s="7">
        <v>996762</v>
      </c>
      <c r="E182" s="7">
        <v>-17173</v>
      </c>
      <c r="F182" s="23">
        <v>-26487</v>
      </c>
    </row>
    <row r="183" spans="1:6" x14ac:dyDescent="0.25">
      <c r="A183" s="12" t="s">
        <v>21</v>
      </c>
      <c r="B183" s="19">
        <v>3775000</v>
      </c>
      <c r="C183" s="4">
        <v>3728000</v>
      </c>
      <c r="D183" s="4">
        <v>2833000</v>
      </c>
      <c r="E183" s="4">
        <v>47000</v>
      </c>
      <c r="F183" s="22">
        <v>942000</v>
      </c>
    </row>
    <row r="184" spans="1:6" x14ac:dyDescent="0.25">
      <c r="A184" s="14" t="s">
        <v>36</v>
      </c>
      <c r="B184" s="20">
        <v>245500</v>
      </c>
      <c r="C184" s="7">
        <v>245100</v>
      </c>
      <c r="D184" s="7">
        <v>251400</v>
      </c>
      <c r="E184" s="8">
        <v>400</v>
      </c>
      <c r="F184" s="23">
        <v>-5900</v>
      </c>
    </row>
    <row r="185" spans="1:6" x14ac:dyDescent="0.25">
      <c r="A185" s="12" t="s">
        <v>32</v>
      </c>
      <c r="B185" s="19">
        <v>688900</v>
      </c>
      <c r="C185" s="4">
        <v>690700</v>
      </c>
      <c r="D185" s="4">
        <v>697400</v>
      </c>
      <c r="E185" s="4">
        <v>-1800</v>
      </c>
      <c r="F185" s="22">
        <v>-8500</v>
      </c>
    </row>
    <row r="186" spans="1:6" x14ac:dyDescent="0.25">
      <c r="A186" s="14" t="s">
        <v>40</v>
      </c>
      <c r="B186" s="20">
        <v>1763744</v>
      </c>
      <c r="C186" s="7">
        <v>1770000</v>
      </c>
      <c r="D186" s="7">
        <v>1870000</v>
      </c>
      <c r="E186" s="7">
        <v>-6256</v>
      </c>
      <c r="F186" s="23">
        <v>-106256</v>
      </c>
    </row>
    <row r="187" spans="1:6" x14ac:dyDescent="0.25">
      <c r="A187" s="12" t="s">
        <v>74</v>
      </c>
      <c r="B187" s="19">
        <v>1368631</v>
      </c>
      <c r="C187" s="4">
        <v>1368631</v>
      </c>
      <c r="D187" s="4">
        <v>1478423</v>
      </c>
      <c r="E187" s="5">
        <v>0</v>
      </c>
      <c r="F187" s="22">
        <v>-109792</v>
      </c>
    </row>
    <row r="188" spans="1:6" x14ac:dyDescent="0.25">
      <c r="A188" s="12" t="s">
        <v>15</v>
      </c>
      <c r="B188" s="19">
        <v>4982000</v>
      </c>
      <c r="C188" s="4">
        <v>4934000</v>
      </c>
      <c r="D188" s="4">
        <v>4739000</v>
      </c>
      <c r="E188" s="4">
        <v>48000</v>
      </c>
      <c r="F188" s="22">
        <v>243000</v>
      </c>
    </row>
    <row r="189" spans="1:6" x14ac:dyDescent="0.25">
      <c r="A189" s="12" t="s">
        <v>18</v>
      </c>
      <c r="B189" s="19">
        <v>4541000</v>
      </c>
      <c r="C189" s="4">
        <v>4517218</v>
      </c>
      <c r="D189" s="4">
        <v>4221496</v>
      </c>
      <c r="E189" s="4">
        <v>23782</v>
      </c>
      <c r="F189" s="22">
        <v>319504</v>
      </c>
    </row>
    <row r="190" spans="1:6" x14ac:dyDescent="0.25">
      <c r="A190" s="12" t="s">
        <v>6</v>
      </c>
      <c r="B190" s="19">
        <v>10778700</v>
      </c>
      <c r="C190" s="4">
        <v>10722000</v>
      </c>
      <c r="D190" s="4">
        <v>9650700</v>
      </c>
      <c r="E190" s="4">
        <v>56700</v>
      </c>
      <c r="F190" s="22">
        <v>1128000</v>
      </c>
    </row>
    <row r="191" spans="1:6" x14ac:dyDescent="0.25">
      <c r="A191" s="12" t="s">
        <v>46</v>
      </c>
      <c r="B191" s="43">
        <v>0</v>
      </c>
      <c r="C191" s="5">
        <v>0</v>
      </c>
      <c r="D191" s="4">
        <v>827000</v>
      </c>
      <c r="E191" s="5">
        <v>0</v>
      </c>
      <c r="F191" s="22">
        <v>-827000</v>
      </c>
    </row>
    <row r="192" spans="1:6" x14ac:dyDescent="0.25">
      <c r="A192" s="14" t="s">
        <v>12</v>
      </c>
      <c r="B192" s="20">
        <v>4935288</v>
      </c>
      <c r="C192" s="7">
        <v>4909843</v>
      </c>
      <c r="D192" s="7">
        <v>4458000</v>
      </c>
      <c r="E192" s="7">
        <v>25445</v>
      </c>
      <c r="F192" s="23">
        <v>477288</v>
      </c>
    </row>
    <row r="193" spans="1:6" x14ac:dyDescent="0.25">
      <c r="A193" s="12" t="s">
        <v>71</v>
      </c>
      <c r="B193" s="19">
        <v>2114126</v>
      </c>
      <c r="C193" s="4">
        <v>2085530</v>
      </c>
      <c r="D193" s="4">
        <v>2073990</v>
      </c>
      <c r="E193" s="4">
        <v>28596</v>
      </c>
      <c r="F193" s="22">
        <v>40136</v>
      </c>
    </row>
    <row r="194" spans="1:6" ht="15.75" thickBot="1" x14ac:dyDescent="0.3">
      <c r="A194" s="16" t="s">
        <v>67</v>
      </c>
      <c r="B194" s="47">
        <v>48728328</v>
      </c>
      <c r="C194" s="17">
        <v>48372162</v>
      </c>
      <c r="D194" s="17">
        <v>46045746</v>
      </c>
      <c r="E194" s="17">
        <v>356166</v>
      </c>
      <c r="F194" s="46">
        <v>2682582</v>
      </c>
    </row>
    <row r="195" spans="1:6" ht="15.75" thickBot="1" x14ac:dyDescent="0.3"/>
    <row r="196" spans="1:6" x14ac:dyDescent="0.25">
      <c r="A196" s="59" t="s">
        <v>72</v>
      </c>
      <c r="B196" s="60"/>
      <c r="C196" s="60"/>
      <c r="D196" s="60"/>
      <c r="E196" s="60"/>
      <c r="F196" s="61"/>
    </row>
    <row r="197" spans="1:6" ht="24" x14ac:dyDescent="0.25">
      <c r="A197" s="57" t="s">
        <v>0</v>
      </c>
      <c r="B197" s="29" t="s">
        <v>1</v>
      </c>
      <c r="C197" s="29" t="s">
        <v>2</v>
      </c>
      <c r="D197" s="29" t="s">
        <v>3</v>
      </c>
      <c r="E197" s="29" t="s">
        <v>4</v>
      </c>
      <c r="F197" s="58" t="s">
        <v>5</v>
      </c>
    </row>
    <row r="198" spans="1:6" x14ac:dyDescent="0.25">
      <c r="A198" s="12" t="s">
        <v>27</v>
      </c>
      <c r="B198" s="19">
        <v>4090747</v>
      </c>
      <c r="C198" s="4">
        <v>4007134</v>
      </c>
      <c r="D198" s="4">
        <v>3945000</v>
      </c>
      <c r="E198" s="4">
        <v>83613</v>
      </c>
      <c r="F198" s="22">
        <v>145747</v>
      </c>
    </row>
    <row r="199" spans="1:6" x14ac:dyDescent="0.25">
      <c r="A199" s="14" t="s">
        <v>24</v>
      </c>
      <c r="B199" s="20">
        <v>2603778</v>
      </c>
      <c r="C199" s="7">
        <v>2565092</v>
      </c>
      <c r="D199" s="7">
        <v>2307061</v>
      </c>
      <c r="E199" s="7">
        <v>38686</v>
      </c>
      <c r="F199" s="23">
        <v>296717</v>
      </c>
    </row>
    <row r="200" spans="1:6" x14ac:dyDescent="0.25">
      <c r="A200" s="14" t="s">
        <v>9</v>
      </c>
      <c r="B200" s="20">
        <v>5314239</v>
      </c>
      <c r="C200" s="7">
        <v>5286552</v>
      </c>
      <c r="D200" s="7">
        <v>5169066</v>
      </c>
      <c r="E200" s="7">
        <v>27687</v>
      </c>
      <c r="F200" s="23">
        <v>145173</v>
      </c>
    </row>
    <row r="201" spans="1:6" x14ac:dyDescent="0.25">
      <c r="A201" s="14" t="s">
        <v>44</v>
      </c>
      <c r="B201" s="20">
        <v>937068</v>
      </c>
      <c r="C201" s="7">
        <v>953366</v>
      </c>
      <c r="D201" s="7">
        <v>961294</v>
      </c>
      <c r="E201" s="7">
        <v>-16298</v>
      </c>
      <c r="F201" s="23">
        <v>-24226</v>
      </c>
    </row>
    <row r="202" spans="1:6" x14ac:dyDescent="0.25">
      <c r="A202" s="12" t="s">
        <v>21</v>
      </c>
      <c r="B202" s="19">
        <v>3492000</v>
      </c>
      <c r="C202" s="4">
        <v>3447000</v>
      </c>
      <c r="D202" s="4">
        <v>2634000</v>
      </c>
      <c r="E202" s="4">
        <v>45000</v>
      </c>
      <c r="F202" s="22">
        <v>858000</v>
      </c>
    </row>
    <row r="203" spans="1:6" x14ac:dyDescent="0.25">
      <c r="A203" s="14" t="s">
        <v>36</v>
      </c>
      <c r="B203" s="20">
        <v>225600</v>
      </c>
      <c r="C203" s="7">
        <v>225000</v>
      </c>
      <c r="D203" s="7">
        <v>245500</v>
      </c>
      <c r="E203" s="8">
        <v>600</v>
      </c>
      <c r="F203" s="23">
        <v>-19900</v>
      </c>
    </row>
    <row r="204" spans="1:6" x14ac:dyDescent="0.25">
      <c r="A204" s="12" t="s">
        <v>32</v>
      </c>
      <c r="B204" s="19">
        <v>683300</v>
      </c>
      <c r="C204" s="4">
        <v>691500</v>
      </c>
      <c r="D204" s="4">
        <v>691500</v>
      </c>
      <c r="E204" s="4">
        <v>-8200</v>
      </c>
      <c r="F204" s="22">
        <v>-8200</v>
      </c>
    </row>
    <row r="205" spans="1:6" x14ac:dyDescent="0.25">
      <c r="A205" s="14" t="s">
        <v>40</v>
      </c>
      <c r="B205" s="20">
        <v>1731736</v>
      </c>
      <c r="C205" s="7">
        <v>1740000</v>
      </c>
      <c r="D205" s="7">
        <v>1840000</v>
      </c>
      <c r="E205" s="7">
        <v>-8264</v>
      </c>
      <c r="F205" s="23">
        <v>-108264</v>
      </c>
    </row>
    <row r="206" spans="1:6" x14ac:dyDescent="0.25">
      <c r="A206" s="12" t="s">
        <v>74</v>
      </c>
      <c r="B206" s="19">
        <v>1368631</v>
      </c>
      <c r="C206" s="4">
        <v>1368631</v>
      </c>
      <c r="D206" s="4">
        <v>1478423</v>
      </c>
      <c r="E206" s="5">
        <v>0</v>
      </c>
      <c r="F206" s="22">
        <v>-109792</v>
      </c>
    </row>
    <row r="207" spans="1:6" x14ac:dyDescent="0.25">
      <c r="A207" s="14" t="s">
        <v>15</v>
      </c>
      <c r="B207" s="20">
        <v>4532000</v>
      </c>
      <c r="C207" s="7">
        <v>4483000</v>
      </c>
      <c r="D207" s="7">
        <v>4310000</v>
      </c>
      <c r="E207" s="7">
        <v>49000</v>
      </c>
      <c r="F207" s="23">
        <v>222000</v>
      </c>
    </row>
    <row r="208" spans="1:6" x14ac:dyDescent="0.25">
      <c r="A208" s="14" t="s">
        <v>18</v>
      </c>
      <c r="B208" s="20">
        <v>3928090</v>
      </c>
      <c r="C208" s="7">
        <v>3914732</v>
      </c>
      <c r="D208" s="7">
        <v>3670106</v>
      </c>
      <c r="E208" s="7">
        <v>13358</v>
      </c>
      <c r="F208" s="23">
        <v>257984</v>
      </c>
    </row>
    <row r="209" spans="1:6" x14ac:dyDescent="0.25">
      <c r="A209" s="12" t="s">
        <v>6</v>
      </c>
      <c r="B209" s="19">
        <v>10301700</v>
      </c>
      <c r="C209" s="4">
        <v>10243000</v>
      </c>
      <c r="D209" s="4">
        <v>9186900</v>
      </c>
      <c r="E209" s="4">
        <v>58700</v>
      </c>
      <c r="F209" s="22">
        <v>1114800</v>
      </c>
    </row>
    <row r="210" spans="1:6" x14ac:dyDescent="0.25">
      <c r="A210" s="12" t="s">
        <v>46</v>
      </c>
      <c r="B210" s="43">
        <v>0</v>
      </c>
      <c r="C210" s="5">
        <v>0</v>
      </c>
      <c r="D210" s="4">
        <v>810000</v>
      </c>
      <c r="E210" s="5">
        <v>0</v>
      </c>
      <c r="F210" s="22">
        <v>-810000</v>
      </c>
    </row>
    <row r="211" spans="1:6" x14ac:dyDescent="0.25">
      <c r="A211" s="12" t="s">
        <v>12</v>
      </c>
      <c r="B211" s="19">
        <v>4551660</v>
      </c>
      <c r="C211" s="4">
        <v>4534750</v>
      </c>
      <c r="D211" s="4">
        <v>4139000</v>
      </c>
      <c r="E211" s="4">
        <v>16910</v>
      </c>
      <c r="F211" s="22">
        <v>412660</v>
      </c>
    </row>
    <row r="212" spans="1:6" x14ac:dyDescent="0.25">
      <c r="A212" s="12" t="s">
        <v>71</v>
      </c>
      <c r="B212" s="19">
        <v>2062315</v>
      </c>
      <c r="C212" s="4">
        <v>2035831</v>
      </c>
      <c r="D212" s="4">
        <v>2055079</v>
      </c>
      <c r="E212" s="4">
        <v>26484</v>
      </c>
      <c r="F212" s="22">
        <v>7236</v>
      </c>
    </row>
    <row r="213" spans="1:6" ht="15.75" thickBot="1" x14ac:dyDescent="0.3">
      <c r="A213" s="16" t="s">
        <v>42</v>
      </c>
      <c r="B213" s="47">
        <v>45822864</v>
      </c>
      <c r="C213" s="17">
        <v>45495588</v>
      </c>
      <c r="D213" s="17">
        <v>43442929</v>
      </c>
      <c r="E213" s="17">
        <v>327276</v>
      </c>
      <c r="F213" s="46">
        <v>2379935</v>
      </c>
    </row>
    <row r="214" spans="1:6" ht="15.75" thickBot="1" x14ac:dyDescent="0.3"/>
    <row r="215" spans="1:6" x14ac:dyDescent="0.25">
      <c r="A215" s="59" t="s">
        <v>73</v>
      </c>
      <c r="B215" s="60"/>
      <c r="C215" s="60"/>
      <c r="D215" s="60"/>
      <c r="E215" s="60"/>
      <c r="F215" s="61"/>
    </row>
    <row r="216" spans="1:6" ht="24" x14ac:dyDescent="0.25">
      <c r="A216" s="57" t="s">
        <v>0</v>
      </c>
      <c r="B216" s="29" t="s">
        <v>1</v>
      </c>
      <c r="C216" s="29" t="s">
        <v>2</v>
      </c>
      <c r="D216" s="29" t="s">
        <v>3</v>
      </c>
      <c r="E216" s="29" t="s">
        <v>4</v>
      </c>
      <c r="F216" s="58" t="s">
        <v>5</v>
      </c>
    </row>
    <row r="217" spans="1:6" x14ac:dyDescent="0.25">
      <c r="A217" s="12" t="s">
        <v>27</v>
      </c>
      <c r="B217" s="5">
        <v>214</v>
      </c>
      <c r="C217" s="5">
        <v>215</v>
      </c>
      <c r="D217" s="5">
        <v>244</v>
      </c>
      <c r="E217" s="5">
        <v>-1</v>
      </c>
      <c r="F217" s="13">
        <v>-30</v>
      </c>
    </row>
    <row r="218" spans="1:6" x14ac:dyDescent="0.25">
      <c r="A218" s="14" t="s">
        <v>24</v>
      </c>
      <c r="B218" s="8">
        <v>374</v>
      </c>
      <c r="C218" s="8">
        <v>368</v>
      </c>
      <c r="D218" s="8">
        <v>359</v>
      </c>
      <c r="E218" s="8">
        <v>6</v>
      </c>
      <c r="F218" s="15">
        <v>15</v>
      </c>
    </row>
    <row r="219" spans="1:6" x14ac:dyDescent="0.25">
      <c r="A219" s="14" t="s">
        <v>9</v>
      </c>
      <c r="B219" s="8">
        <v>812</v>
      </c>
      <c r="C219" s="8">
        <v>816</v>
      </c>
      <c r="D219" s="8">
        <v>851</v>
      </c>
      <c r="E219" s="8">
        <v>-4</v>
      </c>
      <c r="F219" s="15">
        <v>-39</v>
      </c>
    </row>
    <row r="220" spans="1:6" x14ac:dyDescent="0.25">
      <c r="A220" s="12" t="s">
        <v>44</v>
      </c>
      <c r="B220" s="5">
        <v>190</v>
      </c>
      <c r="C220" s="5">
        <v>190</v>
      </c>
      <c r="D220" s="5">
        <v>214</v>
      </c>
      <c r="E220" s="5">
        <v>0</v>
      </c>
      <c r="F220" s="13">
        <v>-24</v>
      </c>
    </row>
    <row r="221" spans="1:6" x14ac:dyDescent="0.25">
      <c r="A221" s="14" t="s">
        <v>21</v>
      </c>
      <c r="B221" s="8">
        <v>517</v>
      </c>
      <c r="C221" s="8">
        <v>550</v>
      </c>
      <c r="D221" s="8">
        <v>472</v>
      </c>
      <c r="E221" s="8">
        <v>-33</v>
      </c>
      <c r="F221" s="15">
        <v>45</v>
      </c>
    </row>
    <row r="222" spans="1:6" x14ac:dyDescent="0.25">
      <c r="A222" s="14" t="s">
        <v>36</v>
      </c>
      <c r="B222" s="8">
        <v>56</v>
      </c>
      <c r="C222" s="8">
        <v>57</v>
      </c>
      <c r="D222" s="8">
        <v>61</v>
      </c>
      <c r="E222" s="8">
        <v>-1</v>
      </c>
      <c r="F222" s="15">
        <v>-5</v>
      </c>
    </row>
    <row r="223" spans="1:6" x14ac:dyDescent="0.25">
      <c r="A223" s="14" t="s">
        <v>32</v>
      </c>
      <c r="B223" s="8">
        <v>22</v>
      </c>
      <c r="C223" s="8">
        <v>23</v>
      </c>
      <c r="D223" s="8">
        <v>30</v>
      </c>
      <c r="E223" s="8">
        <v>-1</v>
      </c>
      <c r="F223" s="15">
        <v>-8</v>
      </c>
    </row>
    <row r="224" spans="1:6" x14ac:dyDescent="0.25">
      <c r="A224" s="12" t="s">
        <v>40</v>
      </c>
      <c r="B224" s="5">
        <v>361</v>
      </c>
      <c r="C224" s="5">
        <v>369</v>
      </c>
      <c r="D224" s="5">
        <v>385</v>
      </c>
      <c r="E224" s="5">
        <v>-8</v>
      </c>
      <c r="F224" s="13">
        <v>-24</v>
      </c>
    </row>
    <row r="225" spans="1:6" x14ac:dyDescent="0.25">
      <c r="A225" s="14" t="s">
        <v>74</v>
      </c>
      <c r="B225" s="8">
        <v>232</v>
      </c>
      <c r="C225" s="8">
        <v>232</v>
      </c>
      <c r="D225" s="8">
        <v>250</v>
      </c>
      <c r="E225" s="8">
        <v>0</v>
      </c>
      <c r="F225" s="15">
        <v>-18</v>
      </c>
    </row>
    <row r="226" spans="1:6" x14ac:dyDescent="0.25">
      <c r="A226" s="14" t="s">
        <v>30</v>
      </c>
      <c r="B226" s="8">
        <v>188</v>
      </c>
      <c r="C226" s="8">
        <v>188</v>
      </c>
      <c r="D226" s="8">
        <v>236</v>
      </c>
      <c r="E226" s="8">
        <v>0</v>
      </c>
      <c r="F226" s="15">
        <v>-48</v>
      </c>
    </row>
    <row r="227" spans="1:6" x14ac:dyDescent="0.25">
      <c r="A227" s="12" t="s">
        <v>35</v>
      </c>
      <c r="B227" s="5">
        <v>29</v>
      </c>
      <c r="C227" s="5">
        <v>31</v>
      </c>
      <c r="D227" s="5">
        <v>45</v>
      </c>
      <c r="E227" s="5">
        <v>-2</v>
      </c>
      <c r="F227" s="13">
        <v>-16</v>
      </c>
    </row>
    <row r="228" spans="1:6" x14ac:dyDescent="0.25">
      <c r="A228" s="12" t="s">
        <v>15</v>
      </c>
      <c r="B228" s="5">
        <v>332</v>
      </c>
      <c r="C228" s="5">
        <v>334</v>
      </c>
      <c r="D228" s="5">
        <v>352</v>
      </c>
      <c r="E228" s="5">
        <v>-2</v>
      </c>
      <c r="F228" s="13">
        <v>-20</v>
      </c>
    </row>
    <row r="229" spans="1:6" x14ac:dyDescent="0.25">
      <c r="A229" s="14" t="s">
        <v>18</v>
      </c>
      <c r="B229" s="8">
        <v>143</v>
      </c>
      <c r="C229" s="8">
        <v>142</v>
      </c>
      <c r="D229" s="8">
        <v>140</v>
      </c>
      <c r="E229" s="8">
        <v>1</v>
      </c>
      <c r="F229" s="15">
        <v>3</v>
      </c>
    </row>
    <row r="230" spans="1:6" x14ac:dyDescent="0.25">
      <c r="A230" s="3" t="s">
        <v>6</v>
      </c>
      <c r="B230" s="4">
        <v>1132</v>
      </c>
      <c r="C230" s="4">
        <v>1145</v>
      </c>
      <c r="D230" s="5">
        <v>1176</v>
      </c>
      <c r="E230" s="5">
        <v>-13</v>
      </c>
      <c r="F230" s="13">
        <v>-44</v>
      </c>
    </row>
    <row r="231" spans="1:6" x14ac:dyDescent="0.25">
      <c r="A231" s="12" t="s">
        <v>75</v>
      </c>
      <c r="B231" s="5">
        <v>1</v>
      </c>
      <c r="C231" s="5">
        <v>1</v>
      </c>
      <c r="D231" s="5"/>
      <c r="E231" s="5">
        <v>0</v>
      </c>
      <c r="F231" s="13">
        <v>1</v>
      </c>
    </row>
    <row r="232" spans="1:6" x14ac:dyDescent="0.25">
      <c r="A232" s="14" t="s">
        <v>46</v>
      </c>
      <c r="B232" s="8">
        <v>0</v>
      </c>
      <c r="C232" s="8">
        <v>0</v>
      </c>
      <c r="D232" s="8">
        <v>162</v>
      </c>
      <c r="E232" s="8">
        <v>0</v>
      </c>
      <c r="F232" s="15">
        <v>-162</v>
      </c>
    </row>
    <row r="233" spans="1:6" x14ac:dyDescent="0.25">
      <c r="A233" s="12" t="s">
        <v>12</v>
      </c>
      <c r="B233" s="5">
        <v>532</v>
      </c>
      <c r="C233" s="5">
        <v>571</v>
      </c>
      <c r="D233" s="5">
        <v>540</v>
      </c>
      <c r="E233" s="5">
        <v>-39</v>
      </c>
      <c r="F233" s="13">
        <v>-8</v>
      </c>
    </row>
    <row r="234" spans="1:6" x14ac:dyDescent="0.25">
      <c r="A234" s="12" t="s">
        <v>71</v>
      </c>
      <c r="B234" s="5">
        <v>150</v>
      </c>
      <c r="C234" s="5">
        <v>152</v>
      </c>
      <c r="D234" s="5">
        <v>153</v>
      </c>
      <c r="E234" s="5">
        <v>-2</v>
      </c>
      <c r="F234" s="13">
        <v>-3</v>
      </c>
    </row>
    <row r="235" spans="1:6" x14ac:dyDescent="0.25">
      <c r="A235" s="12" t="s">
        <v>42</v>
      </c>
      <c r="B235" s="4">
        <v>5285</v>
      </c>
      <c r="C235" s="4">
        <v>5384</v>
      </c>
      <c r="D235" s="5">
        <v>5670</v>
      </c>
      <c r="E235" s="5">
        <v>-99</v>
      </c>
      <c r="F235" s="13">
        <v>-385</v>
      </c>
    </row>
    <row r="236" spans="1:6" x14ac:dyDescent="0.25">
      <c r="A236" s="62"/>
      <c r="B236" s="63"/>
      <c r="C236" s="63"/>
      <c r="D236" s="63"/>
      <c r="E236" s="63"/>
      <c r="F236" s="64"/>
    </row>
    <row r="237" spans="1:6" ht="15.75" thickBot="1" x14ac:dyDescent="0.3">
      <c r="A237" s="65" t="s">
        <v>76</v>
      </c>
      <c r="B237" s="66"/>
      <c r="C237" s="66"/>
      <c r="D237" s="66"/>
      <c r="E237" s="66"/>
      <c r="F237" s="67"/>
    </row>
    <row r="238" spans="1:6" ht="15.75" thickBot="1" x14ac:dyDescent="0.3"/>
    <row r="239" spans="1:6" x14ac:dyDescent="0.25">
      <c r="A239" s="59" t="s">
        <v>77</v>
      </c>
      <c r="B239" s="60"/>
      <c r="C239" s="60"/>
      <c r="D239" s="60"/>
      <c r="E239" s="60"/>
      <c r="F239" s="61"/>
    </row>
    <row r="240" spans="1:6" ht="24" x14ac:dyDescent="0.25">
      <c r="A240" s="57" t="s">
        <v>0</v>
      </c>
      <c r="B240" s="29" t="s">
        <v>1</v>
      </c>
      <c r="C240" s="29" t="s">
        <v>2</v>
      </c>
      <c r="D240" s="29" t="s">
        <v>3</v>
      </c>
      <c r="E240" s="29" t="s">
        <v>4</v>
      </c>
      <c r="F240" s="58" t="s">
        <v>5</v>
      </c>
    </row>
    <row r="241" spans="1:6" x14ac:dyDescent="0.25">
      <c r="A241" s="12" t="s">
        <v>27</v>
      </c>
      <c r="B241" s="5">
        <v>644</v>
      </c>
      <c r="C241" s="5">
        <v>640</v>
      </c>
      <c r="D241" s="5">
        <v>630</v>
      </c>
      <c r="E241" s="5">
        <v>4</v>
      </c>
      <c r="F241" s="13">
        <v>14</v>
      </c>
    </row>
    <row r="242" spans="1:6" x14ac:dyDescent="0.25">
      <c r="A242" s="12" t="s">
        <v>44</v>
      </c>
      <c r="B242" s="5">
        <v>4600</v>
      </c>
      <c r="C242" s="5">
        <v>4600</v>
      </c>
      <c r="D242" s="5">
        <v>4600</v>
      </c>
      <c r="E242" s="5">
        <v>0</v>
      </c>
      <c r="F242" s="13">
        <v>0</v>
      </c>
    </row>
    <row r="243" spans="1:6" x14ac:dyDescent="0.25">
      <c r="A243" s="12" t="s">
        <v>21</v>
      </c>
      <c r="B243" s="5">
        <v>27</v>
      </c>
      <c r="C243" s="5">
        <v>35</v>
      </c>
      <c r="D243" s="5">
        <v>0</v>
      </c>
      <c r="E243" s="5">
        <v>-8</v>
      </c>
      <c r="F243" s="13">
        <v>27</v>
      </c>
    </row>
    <row r="244" spans="1:6" x14ac:dyDescent="0.25">
      <c r="A244" s="12" t="s">
        <v>40</v>
      </c>
      <c r="B244" s="5">
        <v>45</v>
      </c>
      <c r="C244" s="5">
        <v>45</v>
      </c>
      <c r="D244" s="5">
        <v>47</v>
      </c>
      <c r="E244" s="5">
        <v>0</v>
      </c>
      <c r="F244" s="13">
        <v>-2</v>
      </c>
    </row>
    <row r="245" spans="1:6" x14ac:dyDescent="0.25">
      <c r="A245" s="14" t="s">
        <v>74</v>
      </c>
      <c r="B245" s="8">
        <v>233</v>
      </c>
      <c r="C245" s="8">
        <v>240</v>
      </c>
      <c r="D245" s="8">
        <v>251</v>
      </c>
      <c r="E245" s="8">
        <v>-7</v>
      </c>
      <c r="F245" s="15">
        <v>-18</v>
      </c>
    </row>
    <row r="246" spans="1:6" x14ac:dyDescent="0.25">
      <c r="A246" s="12" t="s">
        <v>30</v>
      </c>
      <c r="B246" s="5">
        <v>222</v>
      </c>
      <c r="C246" s="5">
        <v>222</v>
      </c>
      <c r="D246" s="5">
        <v>210</v>
      </c>
      <c r="E246" s="5">
        <v>0</v>
      </c>
      <c r="F246" s="13">
        <v>12</v>
      </c>
    </row>
    <row r="247" spans="1:6" x14ac:dyDescent="0.25">
      <c r="A247" s="14" t="s">
        <v>18</v>
      </c>
      <c r="B247" s="8">
        <v>41</v>
      </c>
      <c r="C247" s="8">
        <v>41</v>
      </c>
      <c r="D247" s="8">
        <v>41</v>
      </c>
      <c r="E247" s="8">
        <v>0</v>
      </c>
      <c r="F247" s="15">
        <v>0</v>
      </c>
    </row>
    <row r="248" spans="1:6" x14ac:dyDescent="0.25">
      <c r="A248" s="3" t="s">
        <v>6</v>
      </c>
      <c r="B248" s="8">
        <v>535</v>
      </c>
      <c r="C248" s="8">
        <v>557</v>
      </c>
      <c r="D248" s="8">
        <v>600</v>
      </c>
      <c r="E248" s="8">
        <v>-22</v>
      </c>
      <c r="F248" s="15">
        <v>-65</v>
      </c>
    </row>
    <row r="249" spans="1:6" x14ac:dyDescent="0.25">
      <c r="A249" s="14" t="s">
        <v>75</v>
      </c>
      <c r="B249" s="8">
        <v>84</v>
      </c>
      <c r="C249" s="8">
        <v>84</v>
      </c>
      <c r="D249" s="8">
        <v>0</v>
      </c>
      <c r="E249" s="8">
        <v>0</v>
      </c>
      <c r="F249" s="15">
        <v>84</v>
      </c>
    </row>
    <row r="250" spans="1:6" x14ac:dyDescent="0.25">
      <c r="A250" s="14" t="s">
        <v>46</v>
      </c>
      <c r="B250" s="8">
        <v>0</v>
      </c>
      <c r="C250" s="8">
        <v>0</v>
      </c>
      <c r="D250" s="8">
        <v>62</v>
      </c>
      <c r="E250" s="8">
        <v>0</v>
      </c>
      <c r="F250" s="15">
        <v>-62</v>
      </c>
    </row>
    <row r="251" spans="1:6" x14ac:dyDescent="0.25">
      <c r="A251" s="12" t="s">
        <v>12</v>
      </c>
      <c r="B251" s="5">
        <v>124</v>
      </c>
      <c r="C251" s="5">
        <v>124</v>
      </c>
      <c r="D251" s="5">
        <v>113</v>
      </c>
      <c r="E251" s="5">
        <v>0</v>
      </c>
      <c r="F251" s="13">
        <v>11</v>
      </c>
    </row>
    <row r="252" spans="1:6" x14ac:dyDescent="0.25">
      <c r="A252" s="14" t="s">
        <v>71</v>
      </c>
      <c r="B252" s="8">
        <v>182</v>
      </c>
      <c r="C252" s="8">
        <v>173</v>
      </c>
      <c r="D252" s="8">
        <v>168</v>
      </c>
      <c r="E252" s="8">
        <v>9</v>
      </c>
      <c r="F252" s="15">
        <v>14</v>
      </c>
    </row>
    <row r="253" spans="1:6" ht="15.75" thickBot="1" x14ac:dyDescent="0.3">
      <c r="A253" s="24" t="s">
        <v>42</v>
      </c>
      <c r="B253" s="45">
        <v>6737</v>
      </c>
      <c r="C253" s="45">
        <v>6761</v>
      </c>
      <c r="D253" s="45">
        <v>6722</v>
      </c>
      <c r="E253" s="45">
        <v>-24</v>
      </c>
      <c r="F253" s="68">
        <v>15</v>
      </c>
    </row>
    <row r="254" spans="1:6" ht="15.75" thickBot="1" x14ac:dyDescent="0.3"/>
    <row r="255" spans="1:6" x14ac:dyDescent="0.25">
      <c r="A255" s="59" t="s">
        <v>78</v>
      </c>
      <c r="B255" s="60"/>
      <c r="C255" s="60"/>
      <c r="D255" s="60"/>
      <c r="E255" s="60"/>
      <c r="F255" s="61"/>
    </row>
    <row r="256" spans="1:6" ht="24" x14ac:dyDescent="0.25">
      <c r="A256" s="48" t="s">
        <v>0</v>
      </c>
      <c r="B256" s="2" t="s">
        <v>1</v>
      </c>
      <c r="C256" s="2" t="s">
        <v>2</v>
      </c>
      <c r="D256" s="2" t="s">
        <v>3</v>
      </c>
      <c r="E256" s="2" t="s">
        <v>4</v>
      </c>
      <c r="F256" s="51" t="s">
        <v>5</v>
      </c>
    </row>
    <row r="257" spans="1:6" x14ac:dyDescent="0.25">
      <c r="A257" s="12" t="s">
        <v>27</v>
      </c>
      <c r="B257" s="19">
        <v>7785</v>
      </c>
      <c r="C257" s="4">
        <v>7760</v>
      </c>
      <c r="D257" s="4">
        <v>8027</v>
      </c>
      <c r="E257" s="5">
        <v>25</v>
      </c>
      <c r="F257" s="13">
        <v>-242</v>
      </c>
    </row>
    <row r="258" spans="1:6" x14ac:dyDescent="0.25">
      <c r="A258" s="12" t="s">
        <v>79</v>
      </c>
      <c r="B258" s="43">
        <v>170</v>
      </c>
      <c r="C258" s="5">
        <v>170</v>
      </c>
      <c r="D258" s="5">
        <v>170</v>
      </c>
      <c r="E258" s="5">
        <v>0</v>
      </c>
      <c r="F258" s="13">
        <v>0</v>
      </c>
    </row>
    <row r="259" spans="1:6" x14ac:dyDescent="0.25">
      <c r="A259" s="14" t="s">
        <v>24</v>
      </c>
      <c r="B259" s="20">
        <v>5794</v>
      </c>
      <c r="C259" s="7">
        <v>5838</v>
      </c>
      <c r="D259" s="7">
        <v>5502</v>
      </c>
      <c r="E259" s="8">
        <v>-44</v>
      </c>
      <c r="F259" s="15">
        <v>292</v>
      </c>
    </row>
    <row r="260" spans="1:6" x14ac:dyDescent="0.25">
      <c r="A260" s="14" t="s">
        <v>9</v>
      </c>
      <c r="B260" s="20">
        <v>14436</v>
      </c>
      <c r="C260" s="7">
        <v>14591</v>
      </c>
      <c r="D260" s="7">
        <v>15182</v>
      </c>
      <c r="E260" s="8">
        <v>-155</v>
      </c>
      <c r="F260" s="15">
        <v>-746</v>
      </c>
    </row>
    <row r="261" spans="1:6" x14ac:dyDescent="0.25">
      <c r="A261" s="14" t="s">
        <v>44</v>
      </c>
      <c r="B261" s="20">
        <v>1476</v>
      </c>
      <c r="C261" s="7">
        <v>1476</v>
      </c>
      <c r="D261" s="7">
        <v>1473</v>
      </c>
      <c r="E261" s="8" t="s">
        <v>31</v>
      </c>
      <c r="F261" s="15">
        <v>3</v>
      </c>
    </row>
    <row r="262" spans="1:6" x14ac:dyDescent="0.25">
      <c r="A262" s="14" t="s">
        <v>21</v>
      </c>
      <c r="B262" s="20">
        <v>10278</v>
      </c>
      <c r="C262" s="7">
        <v>10534</v>
      </c>
      <c r="D262" s="7">
        <v>7321</v>
      </c>
      <c r="E262" s="8">
        <v>-256</v>
      </c>
      <c r="F262" s="23">
        <v>2957</v>
      </c>
    </row>
    <row r="263" spans="1:6" x14ac:dyDescent="0.25">
      <c r="A263" s="12" t="s">
        <v>36</v>
      </c>
      <c r="B263" s="19">
        <v>1118</v>
      </c>
      <c r="C263" s="4">
        <v>1162</v>
      </c>
      <c r="D263" s="4">
        <v>1277</v>
      </c>
      <c r="E263" s="5">
        <v>-44</v>
      </c>
      <c r="F263" s="13">
        <v>-159</v>
      </c>
    </row>
    <row r="264" spans="1:6" x14ac:dyDescent="0.25">
      <c r="A264" s="12" t="s">
        <v>32</v>
      </c>
      <c r="B264" s="19">
        <v>3093</v>
      </c>
      <c r="C264" s="4">
        <v>3178</v>
      </c>
      <c r="D264" s="4">
        <v>3378</v>
      </c>
      <c r="E264" s="5">
        <v>-85</v>
      </c>
      <c r="F264" s="13">
        <v>-285</v>
      </c>
    </row>
    <row r="265" spans="1:6" x14ac:dyDescent="0.25">
      <c r="A265" s="14" t="s">
        <v>40</v>
      </c>
      <c r="B265" s="20">
        <v>4670</v>
      </c>
      <c r="C265" s="7">
        <v>4683</v>
      </c>
      <c r="D265" s="7">
        <v>4777</v>
      </c>
      <c r="E265" s="8">
        <v>-13</v>
      </c>
      <c r="F265" s="15">
        <v>-107</v>
      </c>
    </row>
    <row r="266" spans="1:6" x14ac:dyDescent="0.25">
      <c r="A266" s="14" t="s">
        <v>74</v>
      </c>
      <c r="B266" s="20">
        <v>2534</v>
      </c>
      <c r="C266" s="7">
        <v>2594</v>
      </c>
      <c r="D266" s="7">
        <v>2757</v>
      </c>
      <c r="E266" s="8">
        <v>-60</v>
      </c>
      <c r="F266" s="15">
        <v>-223</v>
      </c>
    </row>
    <row r="267" spans="1:6" x14ac:dyDescent="0.25">
      <c r="A267" s="12" t="s">
        <v>30</v>
      </c>
      <c r="B267" s="19">
        <v>4891</v>
      </c>
      <c r="C267" s="4">
        <v>4891</v>
      </c>
      <c r="D267" s="4">
        <v>5049</v>
      </c>
      <c r="E267" s="5" t="s">
        <v>31</v>
      </c>
      <c r="F267" s="13">
        <v>-158</v>
      </c>
    </row>
    <row r="268" spans="1:6" x14ac:dyDescent="0.25">
      <c r="A268" s="14" t="s">
        <v>15</v>
      </c>
      <c r="B268" s="20">
        <v>7693</v>
      </c>
      <c r="C268" s="7">
        <v>7644</v>
      </c>
      <c r="D268" s="7">
        <v>7630</v>
      </c>
      <c r="E268" s="8">
        <v>49</v>
      </c>
      <c r="F268" s="15">
        <v>63</v>
      </c>
    </row>
    <row r="269" spans="1:6" x14ac:dyDescent="0.25">
      <c r="A269" s="12" t="s">
        <v>18</v>
      </c>
      <c r="B269" s="19">
        <v>5993</v>
      </c>
      <c r="C269" s="4">
        <v>5919</v>
      </c>
      <c r="D269" s="4">
        <v>5682</v>
      </c>
      <c r="E269" s="5">
        <v>74</v>
      </c>
      <c r="F269" s="13">
        <v>311</v>
      </c>
    </row>
    <row r="270" spans="1:6" x14ac:dyDescent="0.25">
      <c r="A270" s="12" t="s">
        <v>6</v>
      </c>
      <c r="B270" s="19">
        <v>24100</v>
      </c>
      <c r="C270" s="4">
        <v>24200</v>
      </c>
      <c r="D270" s="4">
        <v>24700</v>
      </c>
      <c r="E270" s="5">
        <v>-100</v>
      </c>
      <c r="F270" s="13">
        <v>-600</v>
      </c>
    </row>
    <row r="271" spans="1:6" x14ac:dyDescent="0.25">
      <c r="A271" s="14" t="s">
        <v>75</v>
      </c>
      <c r="B271" s="28">
        <v>484</v>
      </c>
      <c r="C271" s="8">
        <v>484</v>
      </c>
      <c r="D271" s="8">
        <v>803</v>
      </c>
      <c r="E271" s="8" t="s">
        <v>31</v>
      </c>
      <c r="F271" s="15">
        <v>-319</v>
      </c>
    </row>
    <row r="272" spans="1:6" x14ac:dyDescent="0.25">
      <c r="A272" s="14" t="s">
        <v>46</v>
      </c>
      <c r="B272" s="28">
        <v>0</v>
      </c>
      <c r="C272" s="8">
        <v>0</v>
      </c>
      <c r="D272" s="7">
        <v>3730</v>
      </c>
      <c r="E272" s="8">
        <v>0</v>
      </c>
      <c r="F272" s="23">
        <v>-3730</v>
      </c>
    </row>
    <row r="273" spans="1:6" x14ac:dyDescent="0.25">
      <c r="A273" s="12" t="s">
        <v>12</v>
      </c>
      <c r="B273" s="19">
        <v>11113</v>
      </c>
      <c r="C273" s="4">
        <v>11695</v>
      </c>
      <c r="D273" s="4">
        <v>11174</v>
      </c>
      <c r="E273" s="5">
        <v>-582</v>
      </c>
      <c r="F273" s="13">
        <v>-61</v>
      </c>
    </row>
    <row r="274" spans="1:6" x14ac:dyDescent="0.25">
      <c r="A274" s="12" t="s">
        <v>71</v>
      </c>
      <c r="B274" s="19">
        <v>2241</v>
      </c>
      <c r="C274" s="4">
        <v>2253</v>
      </c>
      <c r="D274" s="4">
        <v>2486</v>
      </c>
      <c r="E274" s="5">
        <v>-12</v>
      </c>
      <c r="F274" s="13">
        <v>-245</v>
      </c>
    </row>
    <row r="275" spans="1:6" ht="15.75" thickBot="1" x14ac:dyDescent="0.3">
      <c r="A275" s="24" t="s">
        <v>42</v>
      </c>
      <c r="B275" s="25">
        <v>107869</v>
      </c>
      <c r="C275" s="26">
        <v>109072</v>
      </c>
      <c r="D275" s="26">
        <v>111118</v>
      </c>
      <c r="E275" s="26">
        <v>-1203</v>
      </c>
      <c r="F275" s="27">
        <v>-3249</v>
      </c>
    </row>
    <row r="277" spans="1:6" ht="15.75" thickBot="1" x14ac:dyDescent="0.3"/>
    <row r="278" spans="1:6" x14ac:dyDescent="0.25">
      <c r="A278" s="59" t="s">
        <v>80</v>
      </c>
      <c r="B278" s="60"/>
      <c r="C278" s="60"/>
      <c r="D278" s="60"/>
      <c r="E278" s="60"/>
      <c r="F278" s="61"/>
    </row>
    <row r="279" spans="1:6" ht="24" x14ac:dyDescent="0.25">
      <c r="A279" s="57" t="s">
        <v>0</v>
      </c>
      <c r="B279" s="29" t="s">
        <v>1</v>
      </c>
      <c r="C279" s="29" t="s">
        <v>2</v>
      </c>
      <c r="D279" s="29" t="s">
        <v>3</v>
      </c>
      <c r="E279" s="29" t="s">
        <v>4</v>
      </c>
      <c r="F279" s="58" t="s">
        <v>5</v>
      </c>
    </row>
    <row r="280" spans="1:6" x14ac:dyDescent="0.25">
      <c r="A280" s="14" t="s">
        <v>27</v>
      </c>
      <c r="B280" s="20">
        <v>8288</v>
      </c>
      <c r="C280" s="7">
        <v>8269</v>
      </c>
      <c r="D280" s="7">
        <v>8027</v>
      </c>
      <c r="E280" s="8">
        <v>19</v>
      </c>
      <c r="F280" s="15">
        <v>261</v>
      </c>
    </row>
    <row r="281" spans="1:6" x14ac:dyDescent="0.25">
      <c r="A281" s="12" t="s">
        <v>24</v>
      </c>
      <c r="B281" s="19">
        <v>8550</v>
      </c>
      <c r="C281" s="4">
        <v>6183</v>
      </c>
      <c r="D281" s="4">
        <v>5846</v>
      </c>
      <c r="E281" s="4">
        <v>2367</v>
      </c>
      <c r="F281" s="22">
        <v>2704</v>
      </c>
    </row>
    <row r="282" spans="1:6" x14ac:dyDescent="0.25">
      <c r="A282" s="14" t="s">
        <v>9</v>
      </c>
      <c r="B282" s="20">
        <v>16613</v>
      </c>
      <c r="C282" s="7">
        <v>16815</v>
      </c>
      <c r="D282" s="7">
        <v>17307</v>
      </c>
      <c r="E282" s="8">
        <v>-202</v>
      </c>
      <c r="F282" s="15">
        <v>-694</v>
      </c>
    </row>
    <row r="283" spans="1:6" x14ac:dyDescent="0.25">
      <c r="A283" s="14" t="s">
        <v>21</v>
      </c>
      <c r="B283" s="20">
        <v>10673</v>
      </c>
      <c r="C283" s="7">
        <v>10921</v>
      </c>
      <c r="D283" s="7">
        <v>7596</v>
      </c>
      <c r="E283" s="8">
        <v>-248</v>
      </c>
      <c r="F283" s="23">
        <v>3077</v>
      </c>
    </row>
    <row r="284" spans="1:6" x14ac:dyDescent="0.25">
      <c r="A284" s="14" t="s">
        <v>45</v>
      </c>
      <c r="B284" s="20">
        <v>1364</v>
      </c>
      <c r="C284" s="7">
        <v>1412</v>
      </c>
      <c r="D284" s="7">
        <v>1536</v>
      </c>
      <c r="E284" s="8">
        <v>-48</v>
      </c>
      <c r="F284" s="15">
        <v>-172</v>
      </c>
    </row>
    <row r="285" spans="1:6" x14ac:dyDescent="0.25">
      <c r="A285" s="12" t="s">
        <v>32</v>
      </c>
      <c r="B285" s="19">
        <v>3142</v>
      </c>
      <c r="C285" s="4">
        <v>3227</v>
      </c>
      <c r="D285" s="4">
        <v>3427</v>
      </c>
      <c r="E285" s="5">
        <v>-85</v>
      </c>
      <c r="F285" s="13">
        <v>-285</v>
      </c>
    </row>
    <row r="286" spans="1:6" x14ac:dyDescent="0.25">
      <c r="A286" s="12" t="s">
        <v>15</v>
      </c>
      <c r="B286" s="19">
        <v>8119</v>
      </c>
      <c r="C286" s="4">
        <v>8063</v>
      </c>
      <c r="D286" s="4">
        <v>8026</v>
      </c>
      <c r="E286" s="5">
        <v>56</v>
      </c>
      <c r="F286" s="13">
        <v>93</v>
      </c>
    </row>
    <row r="287" spans="1:6" x14ac:dyDescent="0.25">
      <c r="A287" s="14" t="s">
        <v>18</v>
      </c>
      <c r="B287" s="20">
        <v>6677</v>
      </c>
      <c r="C287" s="7">
        <v>6576</v>
      </c>
      <c r="D287" s="7">
        <v>6358</v>
      </c>
      <c r="E287" s="8">
        <v>101</v>
      </c>
      <c r="F287" s="15">
        <v>319</v>
      </c>
    </row>
    <row r="288" spans="1:6" x14ac:dyDescent="0.25">
      <c r="A288" s="12" t="s">
        <v>6</v>
      </c>
      <c r="B288" s="19">
        <v>28100</v>
      </c>
      <c r="C288" s="4">
        <v>27900</v>
      </c>
      <c r="D288" s="4">
        <v>28500</v>
      </c>
      <c r="E288" s="5">
        <v>200</v>
      </c>
      <c r="F288" s="13">
        <v>-400</v>
      </c>
    </row>
    <row r="289" spans="1:6" x14ac:dyDescent="0.25">
      <c r="A289" s="12" t="s">
        <v>12</v>
      </c>
      <c r="B289" s="19">
        <v>14058</v>
      </c>
      <c r="C289" s="4">
        <v>14642</v>
      </c>
      <c r="D289" s="4">
        <v>14286</v>
      </c>
      <c r="E289" s="5">
        <v>-584</v>
      </c>
      <c r="F289" s="13">
        <v>-228</v>
      </c>
    </row>
    <row r="290" spans="1:6" ht="15.75" thickBot="1" x14ac:dyDescent="0.3">
      <c r="A290" s="24" t="s">
        <v>42</v>
      </c>
      <c r="B290" s="25">
        <v>105584</v>
      </c>
      <c r="C290" s="26">
        <v>104008</v>
      </c>
      <c r="D290" s="26">
        <v>100909</v>
      </c>
      <c r="E290" s="26">
        <v>1576</v>
      </c>
      <c r="F290" s="27">
        <v>4675</v>
      </c>
    </row>
  </sheetData>
  <sortState ref="A280:F289">
    <sortCondition ref="A279"/>
  </sortState>
  <mergeCells count="9">
    <mergeCell ref="A239:F239"/>
    <mergeCell ref="A255:F255"/>
    <mergeCell ref="A278:F278"/>
    <mergeCell ref="A165:E165"/>
    <mergeCell ref="A177:F177"/>
    <mergeCell ref="A196:F196"/>
    <mergeCell ref="A215:F215"/>
    <mergeCell ref="A236:F236"/>
    <mergeCell ref="A237:F2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tabSelected="1" workbookViewId="0">
      <selection activeCell="D30" activeCellId="1" sqref="A2:A18 D30"/>
    </sheetView>
  </sheetViews>
  <sheetFormatPr defaultRowHeight="15" x14ac:dyDescent="0.25"/>
  <cols>
    <col min="1" max="1" width="21.42578125" style="1" customWidth="1"/>
    <col min="2" max="4" width="10.85546875" style="1" bestFit="1" customWidth="1"/>
    <col min="5" max="5" width="9.85546875" style="1" bestFit="1" customWidth="1"/>
    <col min="6" max="7" width="9.140625" style="1"/>
    <col min="8" max="9" width="11.42578125" style="1" customWidth="1"/>
    <col min="10" max="10" width="9.85546875" style="1" bestFit="1" customWidth="1"/>
    <col min="11" max="13" width="11.5703125" style="1" customWidth="1"/>
    <col min="14" max="19" width="9.140625" style="1"/>
    <col min="20" max="25" width="11.140625" style="1" customWidth="1"/>
    <col min="26" max="28" width="9.140625" style="1"/>
    <col min="29" max="31" width="10.7109375" style="1" customWidth="1"/>
    <col min="32" max="33" width="9.85546875" style="1" bestFit="1" customWidth="1"/>
    <col min="34" max="16384" width="9.140625" style="1"/>
  </cols>
  <sheetData>
    <row r="1" spans="1:49" ht="15.75" thickBot="1" x14ac:dyDescent="0.3">
      <c r="A1" s="1" t="s">
        <v>82</v>
      </c>
    </row>
    <row r="2" spans="1:49" s="81" customFormat="1" ht="15.75" thickBot="1" x14ac:dyDescent="0.3">
      <c r="A2" s="79" t="s">
        <v>83</v>
      </c>
      <c r="B2" s="80" t="s">
        <v>87</v>
      </c>
      <c r="C2" s="80"/>
      <c r="D2" s="80"/>
      <c r="E2" s="80" t="s">
        <v>88</v>
      </c>
      <c r="F2" s="80"/>
      <c r="G2" s="80"/>
      <c r="H2" s="80" t="s">
        <v>89</v>
      </c>
      <c r="I2" s="80"/>
      <c r="J2" s="80"/>
      <c r="K2" s="80" t="s">
        <v>90</v>
      </c>
      <c r="L2" s="80"/>
      <c r="M2" s="80"/>
      <c r="N2" s="80" t="s">
        <v>91</v>
      </c>
      <c r="O2" s="80"/>
      <c r="P2" s="80"/>
      <c r="Q2" s="80" t="s">
        <v>92</v>
      </c>
      <c r="R2" s="80"/>
      <c r="S2" s="80"/>
      <c r="T2" s="80" t="s">
        <v>93</v>
      </c>
      <c r="U2" s="80"/>
      <c r="V2" s="80"/>
      <c r="W2" s="80" t="s">
        <v>94</v>
      </c>
      <c r="X2" s="80"/>
      <c r="Y2" s="80"/>
      <c r="Z2" s="80" t="s">
        <v>55</v>
      </c>
      <c r="AA2" s="80"/>
      <c r="AB2" s="80"/>
      <c r="AC2" s="80" t="s">
        <v>95</v>
      </c>
      <c r="AD2" s="80"/>
      <c r="AE2" s="80"/>
      <c r="AF2" s="80" t="s">
        <v>96</v>
      </c>
      <c r="AG2" s="80"/>
      <c r="AH2" s="80"/>
      <c r="AI2" s="80" t="s">
        <v>97</v>
      </c>
      <c r="AJ2" s="80"/>
      <c r="AK2" s="80"/>
      <c r="AL2" s="80" t="s">
        <v>98</v>
      </c>
      <c r="AM2" s="80"/>
      <c r="AN2" s="80"/>
      <c r="AO2" s="80" t="s">
        <v>99</v>
      </c>
      <c r="AP2" s="80"/>
      <c r="AQ2" s="80"/>
      <c r="AR2" s="80" t="s">
        <v>78</v>
      </c>
      <c r="AS2" s="80"/>
      <c r="AT2" s="80"/>
      <c r="AU2" s="80" t="s">
        <v>100</v>
      </c>
      <c r="AV2" s="80"/>
      <c r="AW2" s="80"/>
    </row>
    <row r="3" spans="1:49" s="83" customFormat="1" ht="15.75" thickBot="1" x14ac:dyDescent="0.3">
      <c r="A3" s="79"/>
      <c r="B3" s="82" t="s">
        <v>84</v>
      </c>
      <c r="C3" s="82" t="s">
        <v>86</v>
      </c>
      <c r="D3" s="82" t="s">
        <v>85</v>
      </c>
      <c r="E3" s="82" t="s">
        <v>84</v>
      </c>
      <c r="F3" s="82" t="s">
        <v>86</v>
      </c>
      <c r="G3" s="82" t="s">
        <v>85</v>
      </c>
      <c r="H3" s="82" t="s">
        <v>84</v>
      </c>
      <c r="I3" s="82" t="s">
        <v>86</v>
      </c>
      <c r="J3" s="82" t="s">
        <v>85</v>
      </c>
      <c r="K3" s="82" t="s">
        <v>84</v>
      </c>
      <c r="L3" s="82" t="s">
        <v>86</v>
      </c>
      <c r="M3" s="82" t="s">
        <v>85</v>
      </c>
      <c r="N3" s="82" t="s">
        <v>84</v>
      </c>
      <c r="O3" s="82" t="s">
        <v>86</v>
      </c>
      <c r="P3" s="82" t="s">
        <v>85</v>
      </c>
      <c r="Q3" s="82" t="s">
        <v>84</v>
      </c>
      <c r="R3" s="82" t="s">
        <v>86</v>
      </c>
      <c r="S3" s="82" t="s">
        <v>85</v>
      </c>
      <c r="T3" s="82" t="s">
        <v>84</v>
      </c>
      <c r="U3" s="82" t="s">
        <v>86</v>
      </c>
      <c r="V3" s="82" t="s">
        <v>85</v>
      </c>
      <c r="W3" s="82" t="s">
        <v>84</v>
      </c>
      <c r="X3" s="82" t="s">
        <v>86</v>
      </c>
      <c r="Y3" s="82" t="s">
        <v>85</v>
      </c>
      <c r="Z3" s="82" t="s">
        <v>84</v>
      </c>
      <c r="AA3" s="82" t="s">
        <v>86</v>
      </c>
      <c r="AB3" s="82" t="s">
        <v>85</v>
      </c>
      <c r="AC3" s="82" t="s">
        <v>84</v>
      </c>
      <c r="AD3" s="82" t="s">
        <v>86</v>
      </c>
      <c r="AE3" s="82" t="s">
        <v>85</v>
      </c>
      <c r="AF3" s="82" t="s">
        <v>84</v>
      </c>
      <c r="AG3" s="82" t="s">
        <v>86</v>
      </c>
      <c r="AH3" s="82" t="s">
        <v>85</v>
      </c>
      <c r="AI3" s="82" t="s">
        <v>84</v>
      </c>
      <c r="AJ3" s="82" t="s">
        <v>86</v>
      </c>
      <c r="AK3" s="82" t="s">
        <v>85</v>
      </c>
      <c r="AL3" s="82" t="s">
        <v>84</v>
      </c>
      <c r="AM3" s="82" t="s">
        <v>86</v>
      </c>
      <c r="AN3" s="82" t="s">
        <v>85</v>
      </c>
      <c r="AO3" s="82" t="s">
        <v>84</v>
      </c>
      <c r="AP3" s="82" t="s">
        <v>86</v>
      </c>
      <c r="AQ3" s="82" t="s">
        <v>85</v>
      </c>
      <c r="AR3" s="82" t="s">
        <v>84</v>
      </c>
      <c r="AS3" s="82" t="s">
        <v>86</v>
      </c>
      <c r="AT3" s="82" t="s">
        <v>85</v>
      </c>
      <c r="AU3" s="82" t="s">
        <v>84</v>
      </c>
      <c r="AV3" s="82" t="s">
        <v>86</v>
      </c>
      <c r="AW3" s="82" t="s">
        <v>85</v>
      </c>
    </row>
    <row r="4" spans="1:49" x14ac:dyDescent="0.25">
      <c r="A4" s="77" t="s">
        <v>27</v>
      </c>
      <c r="B4" s="84">
        <f>VLOOKUP($A4,'dane wstępne'!$A$6:$D$17,2,)</f>
        <v>76973968</v>
      </c>
      <c r="C4" s="85">
        <f>VLOOKUP(A4,'dane wstępne'!$A$6:$D$17,3,)</f>
        <v>74474860</v>
      </c>
      <c r="D4" s="86">
        <f>VLOOKUP(A4,'dane wstępne'!$A$6:$D$17,4,)</f>
        <v>70429762</v>
      </c>
      <c r="E4" s="84">
        <f>VLOOKUP($A4,'dane wstępne'!$A$21:$D$35,2,)</f>
        <v>279539</v>
      </c>
      <c r="F4" s="85">
        <f>VLOOKUP($A4,'dane wstępne'!$A$21:$D$35,3,)</f>
        <v>238079</v>
      </c>
      <c r="G4" s="86">
        <f>VLOOKUP($A4,'dane wstępne'!$A$21:$D$35,4,)</f>
        <v>171883</v>
      </c>
      <c r="H4" s="84">
        <f>VLOOKUP($A4,'dane wstępne'!$A$39:$D$54,2,)</f>
        <v>2632428</v>
      </c>
      <c r="I4" s="85">
        <f>VLOOKUP($A4,'dane wstępne'!$A$39:$D$54,3,)</f>
        <v>2589310</v>
      </c>
      <c r="J4" s="86">
        <f>VLOOKUP($A4,'dane wstępne'!$A$39:$D$54,4,)</f>
        <v>2347380</v>
      </c>
      <c r="K4" s="84">
        <f>VLOOKUP($A4,'dane wstępne'!$A$59:$D$72,2,)</f>
        <v>859166</v>
      </c>
      <c r="L4" s="85">
        <f>VLOOKUP($A4,'dane wstępne'!$A$59:$D$72,3,)</f>
        <v>878510</v>
      </c>
      <c r="M4" s="86">
        <f>VLOOKUP($A4,'dane wstępne'!$A$59:$D$72,4,)</f>
        <v>959349</v>
      </c>
      <c r="N4" s="84">
        <f>VLOOKUP($A4,'dane wstępne'!$A$77:$D$92,2,)</f>
        <v>676404</v>
      </c>
      <c r="O4" s="85">
        <f>VLOOKUP($A4,'dane wstępne'!$A$77:$D$92,3,)</f>
        <v>700797</v>
      </c>
      <c r="P4" s="86">
        <f>VLOOKUP($A4,'dane wstępne'!$A$77:$D$92,4,)</f>
        <v>847685</v>
      </c>
      <c r="Q4" s="84">
        <f>VLOOKUP($A4,'dane wstępne'!$A$96:$D$112,2,)</f>
        <v>1932030</v>
      </c>
      <c r="R4" s="85">
        <f>VLOOKUP($A4,'dane wstępne'!$A$96:$D$112,3,)</f>
        <v>1785008</v>
      </c>
      <c r="S4" s="86">
        <f>VLOOKUP($A4,'dane wstępne'!$A$96:$D$112,4,)</f>
        <v>1749000</v>
      </c>
      <c r="T4" s="84">
        <f>VLOOKUP($A4,'dane wstępne'!$A$116:$D$127,2,)</f>
        <v>367043</v>
      </c>
      <c r="U4" s="85">
        <f>VLOOKUP($A4,'dane wstępne'!$A$116:$D$127,3,)</f>
        <v>361313</v>
      </c>
      <c r="V4" s="86">
        <f>VLOOKUP($A4,'dane wstępne'!$A$116:$D$127,4,)</f>
        <v>345000</v>
      </c>
      <c r="W4" s="84">
        <f>VLOOKUP($A4,'dane wstępne'!$A$131:$D$147,2,)</f>
        <v>1054923</v>
      </c>
      <c r="X4" s="85">
        <f>VLOOKUP($A4,'dane wstępne'!$A$131:$D$147,3,)</f>
        <v>1066888</v>
      </c>
      <c r="Y4" s="86">
        <f>VLOOKUP($A4,'dane wstępne'!$A$131:$D$147,4,)</f>
        <v>1076195</v>
      </c>
      <c r="Z4" s="84">
        <f>VLOOKUP($A4,'dane wstępne'!$A$152:$D$163,2,)</f>
        <v>200241</v>
      </c>
      <c r="AA4" s="85">
        <f>VLOOKUP($A4,'dane wstępne'!$A$152:$D$163,3,)</f>
        <v>191731</v>
      </c>
      <c r="AB4" s="86">
        <f>VLOOKUP($A4,'dane wstępne'!$A$152:$D$163,4,)</f>
        <v>114100</v>
      </c>
      <c r="AC4" s="84">
        <f>VLOOKUP($A4,'dane wstępne'!$A$166:$D$174,2,)</f>
        <v>36952</v>
      </c>
      <c r="AD4" s="85">
        <f>VLOOKUP($A4,'dane wstępne'!$A$166:$D$174,3,)</f>
        <v>36085</v>
      </c>
      <c r="AE4" s="86">
        <f>VLOOKUP($A4,'dane wstępne'!$A$166:$D$174,4,)</f>
        <v>867</v>
      </c>
      <c r="AF4" s="84">
        <f>VLOOKUP($A4,'dane wstępne'!$A$179:$D$194,2,)</f>
        <v>4297967</v>
      </c>
      <c r="AG4" s="85">
        <f>VLOOKUP($A4,'dane wstępne'!$A$179:$D$194,3,)</f>
        <v>4207484</v>
      </c>
      <c r="AH4" s="86">
        <f>VLOOKUP($A4,'dane wstępne'!$A$179:$D$194,4,)</f>
        <v>4125000</v>
      </c>
      <c r="AI4" s="84">
        <f>VLOOKUP($A4,'dane wstępne'!$A$198:$D$213,2,)</f>
        <v>4090747</v>
      </c>
      <c r="AJ4" s="85">
        <f>VLOOKUP($A4,'dane wstępne'!$A$198:$D$213,3,)</f>
        <v>4007134</v>
      </c>
      <c r="AK4" s="86">
        <f>VLOOKUP($A4,'dane wstępne'!$A$198:$D$213,4,)</f>
        <v>3945000</v>
      </c>
      <c r="AL4" s="84">
        <f>VLOOKUP($A4,'dane wstępne'!$A$217:$D$235,2,)</f>
        <v>214</v>
      </c>
      <c r="AM4" s="85">
        <f>VLOOKUP($A4,'dane wstępne'!$A$217:$D$235,3,)</f>
        <v>215</v>
      </c>
      <c r="AN4" s="86">
        <f>VLOOKUP($A4,'dane wstępne'!$A$217:$D$235,4,)</f>
        <v>244</v>
      </c>
      <c r="AO4" s="84">
        <f>VLOOKUP($A4,'dane wstępne'!$A$241:$D$253,2,)</f>
        <v>644</v>
      </c>
      <c r="AP4" s="85">
        <f>VLOOKUP($A4,'dane wstępne'!$A$241:$D$253,3,)</f>
        <v>640</v>
      </c>
      <c r="AQ4" s="86">
        <f>VLOOKUP($A4,'dane wstępne'!$A$241:$D$253,4,)</f>
        <v>630</v>
      </c>
      <c r="AR4" s="84">
        <f>VLOOKUP($A4,'dane wstępne'!$A$257:$D$274,2,)</f>
        <v>7785</v>
      </c>
      <c r="AS4" s="85">
        <f>VLOOKUP($A4,'dane wstępne'!$A$257:$D$274,3,)</f>
        <v>7760</v>
      </c>
      <c r="AT4" s="86">
        <f>VLOOKUP($A4,'dane wstępne'!$A$257:$D$274,4,)</f>
        <v>8027</v>
      </c>
      <c r="AU4" s="84">
        <f>VLOOKUP($A4,'dane wstępne'!$A$280:$D$290,2,)</f>
        <v>8288</v>
      </c>
      <c r="AV4" s="85">
        <f>VLOOKUP($A4,'dane wstępne'!$A$280:$D$290,3,)</f>
        <v>8269</v>
      </c>
      <c r="AW4" s="86">
        <f>VLOOKUP($A4,'dane wstępne'!$A$280:$D$290,4,)</f>
        <v>8027</v>
      </c>
    </row>
    <row r="5" spans="1:49" x14ac:dyDescent="0.25">
      <c r="A5" s="77" t="s">
        <v>24</v>
      </c>
      <c r="B5" s="87">
        <f>VLOOKUP(A5,'dane wstępne'!$A$6:$D$17,2,)</f>
        <v>83171132</v>
      </c>
      <c r="C5" s="88">
        <f>VLOOKUP(A5,'dane wstępne'!$A$6:$D$17,3,)</f>
        <v>81083784</v>
      </c>
      <c r="D5" s="89">
        <f>VLOOKUP(A5,'dane wstępne'!$A$6:$D$17,4,)</f>
        <v>72238324</v>
      </c>
      <c r="E5" s="87">
        <f>VLOOKUP($A5,'dane wstępne'!$A$21:$D$35,2,)</f>
        <v>884485</v>
      </c>
      <c r="F5" s="88">
        <f>VLOOKUP($A5,'dane wstępne'!$A$21:$D$35,3,)</f>
        <v>817000</v>
      </c>
      <c r="G5" s="89">
        <f>VLOOKUP($A5,'dane wstępne'!$A$21:$D$35,4,)</f>
        <v>571000</v>
      </c>
      <c r="H5" s="87">
        <f>VLOOKUP($A5,'dane wstępne'!$A$39:$D$54,2,)</f>
        <v>2472378</v>
      </c>
      <c r="I5" s="88">
        <f>VLOOKUP($A5,'dane wstępne'!$A$39:$D$54,3,)</f>
        <v>2413030</v>
      </c>
      <c r="J5" s="89">
        <f>VLOOKUP($A5,'dane wstępne'!$A$39:$D$54,4,)</f>
        <v>2172969</v>
      </c>
      <c r="K5" s="87">
        <f>VLOOKUP($A5,'dane wstępne'!$A$59:$D$72,2,)</f>
        <v>1510244</v>
      </c>
      <c r="L5" s="88">
        <f>VLOOKUP($A5,'dane wstępne'!$A$59:$D$72,3,)</f>
        <v>1471409</v>
      </c>
      <c r="M5" s="89">
        <f>VLOOKUP($A5,'dane wstępne'!$A$59:$D$72,4,)</f>
        <v>1239535</v>
      </c>
      <c r="N5" s="87" t="e">
        <f>VLOOKUP($A5,'dane wstępne'!$A$77:$D$92,2,)</f>
        <v>#N/A</v>
      </c>
      <c r="O5" s="88" t="e">
        <f>VLOOKUP($A5,'dane wstępne'!$A$77:$D$92,3,)</f>
        <v>#N/A</v>
      </c>
      <c r="P5" s="89" t="e">
        <f>VLOOKUP($A5,'dane wstępne'!$A$77:$D$92,4,)</f>
        <v>#N/A</v>
      </c>
      <c r="Q5" s="87">
        <f>VLOOKUP($A5,'dane wstępne'!$A$96:$D$112,2,)</f>
        <v>2404676</v>
      </c>
      <c r="R5" s="88">
        <f>VLOOKUP($A5,'dane wstępne'!$A$96:$D$112,3,)</f>
        <v>2343246</v>
      </c>
      <c r="S5" s="89">
        <f>VLOOKUP($A5,'dane wstępne'!$A$96:$D$112,4,)</f>
        <v>2167913</v>
      </c>
      <c r="T5" s="87" t="e">
        <f>VLOOKUP($A5,'dane wstępne'!$A$116:$D$127,2,)</f>
        <v>#N/A</v>
      </c>
      <c r="U5" s="88" t="e">
        <f>VLOOKUP($A5,'dane wstępne'!$A$116:$D$127,3,)</f>
        <v>#N/A</v>
      </c>
      <c r="V5" s="89" t="e">
        <f>VLOOKUP($A5,'dane wstępne'!$A$116:$D$127,4,)</f>
        <v>#N/A</v>
      </c>
      <c r="W5" s="87">
        <f>VLOOKUP($A5,'dane wstępne'!$A$131:$D$147,2,)</f>
        <v>2255622</v>
      </c>
      <c r="X5" s="88">
        <f>VLOOKUP($A5,'dane wstępne'!$A$131:$D$147,3,)</f>
        <v>2179946</v>
      </c>
      <c r="Y5" s="89">
        <f>VLOOKUP($A5,'dane wstępne'!$A$131:$D$147,4,)</f>
        <v>1994046</v>
      </c>
      <c r="Z5" s="87">
        <f>VLOOKUP($A5,'dane wstępne'!$A$152:$D$163,2,)</f>
        <v>282227</v>
      </c>
      <c r="AA5" s="88">
        <f>VLOOKUP($A5,'dane wstępne'!$A$152:$D$163,3,)</f>
        <v>197914</v>
      </c>
      <c r="AB5" s="89">
        <f>VLOOKUP($A5,'dane wstępne'!$A$152:$D$163,4,)</f>
        <v>132967</v>
      </c>
      <c r="AC5" s="87" t="e">
        <f>VLOOKUP($A5,'dane wstępne'!$A$166:$D$174,2,)</f>
        <v>#N/A</v>
      </c>
      <c r="AD5" s="88" t="e">
        <f>VLOOKUP($A5,'dane wstępne'!$A$166:$D$174,3,)</f>
        <v>#N/A</v>
      </c>
      <c r="AE5" s="89" t="e">
        <f>VLOOKUP($A5,'dane wstępne'!$A$166:$D$174,4,)</f>
        <v>#N/A</v>
      </c>
      <c r="AF5" s="87">
        <f>VLOOKUP($A5,'dane wstępne'!$A$179:$D$194,2,)</f>
        <v>2667992</v>
      </c>
      <c r="AG5" s="88">
        <f>VLOOKUP($A5,'dane wstępne'!$A$179:$D$194,3,)</f>
        <v>2631158</v>
      </c>
      <c r="AH5" s="89">
        <f>VLOOKUP($A5,'dane wstępne'!$A$179:$D$194,4,)</f>
        <v>2368351</v>
      </c>
      <c r="AI5" s="87">
        <f>VLOOKUP($A5,'dane wstępne'!$A$198:$D$213,2,)</f>
        <v>2603778</v>
      </c>
      <c r="AJ5" s="88">
        <f>VLOOKUP($A5,'dane wstępne'!$A$198:$D$213,3,)</f>
        <v>2565092</v>
      </c>
      <c r="AK5" s="89">
        <f>VLOOKUP($A5,'dane wstępne'!$A$198:$D$213,4,)</f>
        <v>2307061</v>
      </c>
      <c r="AL5" s="87">
        <f>VLOOKUP($A5,'dane wstępne'!$A$217:$D$235,2,)</f>
        <v>374</v>
      </c>
      <c r="AM5" s="88">
        <f>VLOOKUP($A5,'dane wstępne'!$A$217:$D$235,3,)</f>
        <v>368</v>
      </c>
      <c r="AN5" s="89">
        <f>VLOOKUP($A5,'dane wstępne'!$A$217:$D$235,4,)</f>
        <v>359</v>
      </c>
      <c r="AO5" s="87" t="e">
        <f>VLOOKUP($A5,'dane wstępne'!$A$241:$D$253,2,)</f>
        <v>#N/A</v>
      </c>
      <c r="AP5" s="88" t="e">
        <f>VLOOKUP($A5,'dane wstępne'!$A$241:$D$253,3,)</f>
        <v>#N/A</v>
      </c>
      <c r="AQ5" s="89" t="e">
        <f>VLOOKUP($A5,'dane wstępne'!$A$241:$D$253,4,)</f>
        <v>#N/A</v>
      </c>
      <c r="AR5" s="87">
        <f>VLOOKUP($A5,'dane wstępne'!$A$257:$D$274,2,)</f>
        <v>5794</v>
      </c>
      <c r="AS5" s="88">
        <f>VLOOKUP($A5,'dane wstępne'!$A$257:$D$274,3,)</f>
        <v>5838</v>
      </c>
      <c r="AT5" s="89">
        <f>VLOOKUP($A5,'dane wstępne'!$A$257:$D$274,4,)</f>
        <v>5502</v>
      </c>
      <c r="AU5" s="87">
        <f>VLOOKUP($A5,'dane wstępne'!$A$280:$D$290,2,)</f>
        <v>8550</v>
      </c>
      <c r="AV5" s="88">
        <f>VLOOKUP($A5,'dane wstępne'!$A$280:$D$290,3,)</f>
        <v>6183</v>
      </c>
      <c r="AW5" s="89">
        <f>VLOOKUP($A5,'dane wstępne'!$A$280:$D$290,4,)</f>
        <v>5846</v>
      </c>
    </row>
    <row r="6" spans="1:49" x14ac:dyDescent="0.25">
      <c r="A6" s="77" t="s">
        <v>9</v>
      </c>
      <c r="B6" s="87">
        <f>VLOOKUP(A6,'dane wstępne'!$A$6:$D$17,2,)</f>
        <v>189574297</v>
      </c>
      <c r="C6" s="88">
        <f>VLOOKUP(A6,'dane wstępne'!$A$6:$D$17,3,)</f>
        <v>189494130</v>
      </c>
      <c r="D6" s="89">
        <f>VLOOKUP(A6,'dane wstępne'!$A$6:$D$17,4,)</f>
        <v>178781524</v>
      </c>
      <c r="E6" s="87">
        <f>VLOOKUP($A6,'dane wstępne'!$A$21:$D$35,2,)</f>
        <v>889475</v>
      </c>
      <c r="F6" s="88">
        <f>VLOOKUP($A6,'dane wstępne'!$A$21:$D$35,3,)</f>
        <v>778537</v>
      </c>
      <c r="G6" s="89">
        <f>VLOOKUP($A6,'dane wstępne'!$A$21:$D$35,4,)</f>
        <v>623599</v>
      </c>
      <c r="H6" s="87">
        <f>VLOOKUP($A6,'dane wstępne'!$A$39:$D$54,2,)</f>
        <v>3340969</v>
      </c>
      <c r="I6" s="88">
        <f>VLOOKUP($A6,'dane wstępne'!$A$39:$D$54,3,)</f>
        <v>3330006</v>
      </c>
      <c r="J6" s="89">
        <f>VLOOKUP($A6,'dane wstępne'!$A$39:$D$54,4,)</f>
        <v>3171625</v>
      </c>
      <c r="K6" s="87" t="e">
        <f>VLOOKUP($A6,'dane wstępne'!$A$59:$D$72,2,)</f>
        <v>#N/A</v>
      </c>
      <c r="L6" s="88" t="e">
        <f>VLOOKUP($A6,'dane wstępne'!$A$59:$D$72,3,)</f>
        <v>#N/A</v>
      </c>
      <c r="M6" s="89" t="e">
        <f>VLOOKUP($A6,'dane wstępne'!$A$59:$D$72,4,)</f>
        <v>#N/A</v>
      </c>
      <c r="N6" s="87">
        <f>VLOOKUP($A6,'dane wstępne'!$A$77:$D$92,2,)</f>
        <v>2124421</v>
      </c>
      <c r="O6" s="88">
        <f>VLOOKUP($A6,'dane wstępne'!$A$77:$D$92,3,)</f>
        <v>2087716</v>
      </c>
      <c r="P6" s="89">
        <f>VLOOKUP($A6,'dane wstępne'!$A$77:$D$92,4,)</f>
        <v>1934407</v>
      </c>
      <c r="Q6" s="87">
        <f>VLOOKUP($A6,'dane wstępne'!$A$96:$D$112,2,)</f>
        <v>4144608</v>
      </c>
      <c r="R6" s="88">
        <f>VLOOKUP($A6,'dane wstępne'!$A$96:$D$112,3,)</f>
        <v>4112087</v>
      </c>
      <c r="S6" s="89">
        <f>VLOOKUP($A6,'dane wstępne'!$A$96:$D$112,4,)</f>
        <v>3960889</v>
      </c>
      <c r="T6" s="87">
        <f>VLOOKUP($A6,'dane wstępne'!$A$116:$D$127,2,)</f>
        <v>1185481</v>
      </c>
      <c r="U6" s="88">
        <f>VLOOKUP($A6,'dane wstępne'!$A$116:$D$127,3,)</f>
        <v>1168146</v>
      </c>
      <c r="V6" s="89">
        <f>VLOOKUP($A6,'dane wstępne'!$A$116:$D$127,4,)</f>
        <v>1104464</v>
      </c>
      <c r="W6" s="87">
        <f>VLOOKUP($A6,'dane wstępne'!$A$131:$D$147,2,)</f>
        <v>3440768</v>
      </c>
      <c r="X6" s="88">
        <f>VLOOKUP($A6,'dane wstępne'!$A$131:$D$147,3,)</f>
        <v>3406452</v>
      </c>
      <c r="Y6" s="89">
        <f>VLOOKUP($A6,'dane wstępne'!$A$131:$D$147,4,)</f>
        <v>3263201</v>
      </c>
      <c r="Z6" s="87" t="e">
        <f>VLOOKUP($A6,'dane wstępne'!$A$152:$D$163,2,)</f>
        <v>#N/A</v>
      </c>
      <c r="AA6" s="88" t="e">
        <f>VLOOKUP($A6,'dane wstępne'!$A$152:$D$163,3,)</f>
        <v>#N/A</v>
      </c>
      <c r="AB6" s="89" t="e">
        <f>VLOOKUP($A6,'dane wstępne'!$A$152:$D$163,4,)</f>
        <v>#N/A</v>
      </c>
      <c r="AC6" s="87">
        <f>VLOOKUP($A6,'dane wstępne'!$A$166:$D$174,2,)</f>
        <v>158079</v>
      </c>
      <c r="AD6" s="88">
        <f>VLOOKUP($A6,'dane wstępne'!$A$166:$D$174,3,)</f>
        <v>158519</v>
      </c>
      <c r="AE6" s="89">
        <f>VLOOKUP($A6,'dane wstępne'!$A$166:$D$174,4,)</f>
        <v>-440</v>
      </c>
      <c r="AF6" s="87">
        <f>VLOOKUP($A6,'dane wstępne'!$A$179:$D$194,2,)</f>
        <v>5599205</v>
      </c>
      <c r="AG6" s="88">
        <f>VLOOKUP($A6,'dane wstępne'!$A$179:$D$194,3,)</f>
        <v>5575050</v>
      </c>
      <c r="AH6" s="89">
        <f>VLOOKUP($A6,'dane wstępne'!$A$179:$D$194,4,)</f>
        <v>5455224</v>
      </c>
      <c r="AI6" s="87">
        <f>VLOOKUP($A6,'dane wstępne'!$A$198:$D$213,2,)</f>
        <v>5314239</v>
      </c>
      <c r="AJ6" s="88">
        <f>VLOOKUP($A6,'dane wstępne'!$A$198:$D$213,3,)</f>
        <v>5286552</v>
      </c>
      <c r="AK6" s="89">
        <f>VLOOKUP($A6,'dane wstępne'!$A$198:$D$213,4,)</f>
        <v>5169066</v>
      </c>
      <c r="AL6" s="87">
        <f>VLOOKUP($A6,'dane wstępne'!$A$217:$D$235,2,)</f>
        <v>812</v>
      </c>
      <c r="AM6" s="88">
        <f>VLOOKUP($A6,'dane wstępne'!$A$217:$D$235,3,)</f>
        <v>816</v>
      </c>
      <c r="AN6" s="89">
        <f>VLOOKUP($A6,'dane wstępne'!$A$217:$D$235,4,)</f>
        <v>851</v>
      </c>
      <c r="AO6" s="87" t="e">
        <f>VLOOKUP($A6,'dane wstępne'!$A$241:$D$253,2,)</f>
        <v>#N/A</v>
      </c>
      <c r="AP6" s="88" t="e">
        <f>VLOOKUP($A6,'dane wstępne'!$A$241:$D$253,3,)</f>
        <v>#N/A</v>
      </c>
      <c r="AQ6" s="89" t="e">
        <f>VLOOKUP($A6,'dane wstępne'!$A$241:$D$253,4,)</f>
        <v>#N/A</v>
      </c>
      <c r="AR6" s="87">
        <f>VLOOKUP($A6,'dane wstępne'!$A$257:$D$274,2,)</f>
        <v>14436</v>
      </c>
      <c r="AS6" s="88">
        <f>VLOOKUP($A6,'dane wstępne'!$A$257:$D$274,3,)</f>
        <v>14591</v>
      </c>
      <c r="AT6" s="89">
        <f>VLOOKUP($A6,'dane wstępne'!$A$257:$D$274,4,)</f>
        <v>15182</v>
      </c>
      <c r="AU6" s="87">
        <f>VLOOKUP($A6,'dane wstępne'!$A$280:$D$290,2,)</f>
        <v>16613</v>
      </c>
      <c r="AV6" s="88">
        <f>VLOOKUP($A6,'dane wstępne'!$A$280:$D$290,3,)</f>
        <v>16815</v>
      </c>
      <c r="AW6" s="89">
        <f>VLOOKUP($A6,'dane wstępne'!$A$280:$D$290,4,)</f>
        <v>17307</v>
      </c>
    </row>
    <row r="7" spans="1:49" x14ac:dyDescent="0.25">
      <c r="A7" s="77" t="s">
        <v>44</v>
      </c>
      <c r="B7" s="87" t="e">
        <f>VLOOKUP(A7,'dane wstępne'!$A$6:$D$17,2,)</f>
        <v>#N/A</v>
      </c>
      <c r="C7" s="88" t="e">
        <f>VLOOKUP(A7,'dane wstępne'!$A$6:$D$17,3,)</f>
        <v>#N/A</v>
      </c>
      <c r="D7" s="89" t="e">
        <f>VLOOKUP(A7,'dane wstępne'!$A$6:$D$17,4,)</f>
        <v>#N/A</v>
      </c>
      <c r="E7" s="87" t="e">
        <f>VLOOKUP($A7,'dane wstępne'!$A$21:$D$35,2,)</f>
        <v>#N/A</v>
      </c>
      <c r="F7" s="88" t="e">
        <f>VLOOKUP($A7,'dane wstępne'!$A$21:$D$35,3,)</f>
        <v>#N/A</v>
      </c>
      <c r="G7" s="89" t="e">
        <f>VLOOKUP($A7,'dane wstępne'!$A$21:$D$35,4,)</f>
        <v>#N/A</v>
      </c>
      <c r="H7" s="87">
        <f>VLOOKUP($A7,'dane wstępne'!$A$39:$D$54,2,)</f>
        <v>526198</v>
      </c>
      <c r="I7" s="88">
        <f>VLOOKUP($A7,'dane wstępne'!$A$39:$D$54,3,)</f>
        <v>529349</v>
      </c>
      <c r="J7" s="89">
        <f>VLOOKUP($A7,'dane wstępne'!$A$39:$D$54,4,)</f>
        <v>508424</v>
      </c>
      <c r="K7" s="87">
        <f>VLOOKUP($A7,'dane wstępne'!$A$59:$D$72,2,)</f>
        <v>175652</v>
      </c>
      <c r="L7" s="88">
        <f>VLOOKUP($A7,'dane wstępne'!$A$59:$D$72,3,)</f>
        <v>180793</v>
      </c>
      <c r="M7" s="89">
        <f>VLOOKUP($A7,'dane wstępne'!$A$59:$D$72,4,)</f>
        <v>172511</v>
      </c>
      <c r="N7" s="87">
        <f>VLOOKUP($A7,'dane wstępne'!$A$77:$D$92,2,)</f>
        <v>175652</v>
      </c>
      <c r="O7" s="88">
        <f>VLOOKUP($A7,'dane wstępne'!$A$77:$D$92,3,)</f>
        <v>180793</v>
      </c>
      <c r="P7" s="89">
        <f>VLOOKUP($A7,'dane wstępne'!$A$77:$D$92,4,)</f>
        <v>172511</v>
      </c>
      <c r="Q7" s="87">
        <f>VLOOKUP($A7,'dane wstępne'!$A$96:$D$112,2,)</f>
        <v>673808</v>
      </c>
      <c r="R7" s="88">
        <f>VLOOKUP($A7,'dane wstępne'!$A$96:$D$112,3,)</f>
        <v>690324</v>
      </c>
      <c r="S7" s="89">
        <f>VLOOKUP($A7,'dane wstępne'!$A$96:$D$112,4,)</f>
        <v>696804</v>
      </c>
      <c r="T7" s="87">
        <f>VLOOKUP($A7,'dane wstępne'!$A$116:$D$127,2,)</f>
        <v>507</v>
      </c>
      <c r="U7" s="88">
        <f>VLOOKUP($A7,'dane wstępne'!$A$116:$D$127,3,)</f>
        <v>508</v>
      </c>
      <c r="V7" s="89">
        <f>VLOOKUP($A7,'dane wstępne'!$A$116:$D$127,4,)</f>
        <v>514</v>
      </c>
      <c r="W7" s="87">
        <f>VLOOKUP($A7,'dane wstępne'!$A$131:$D$147,2,)</f>
        <v>304479</v>
      </c>
      <c r="X7" s="88">
        <f>VLOOKUP($A7,'dane wstępne'!$A$131:$D$147,3,)</f>
        <v>304566</v>
      </c>
      <c r="Y7" s="89">
        <f>VLOOKUP($A7,'dane wstępne'!$A$131:$D$147,4,)</f>
        <v>286266</v>
      </c>
      <c r="Z7" s="87" t="e">
        <f>VLOOKUP($A7,'dane wstępne'!$A$152:$D$163,2,)</f>
        <v>#N/A</v>
      </c>
      <c r="AA7" s="88" t="e">
        <f>VLOOKUP($A7,'dane wstępne'!$A$152:$D$163,3,)</f>
        <v>#N/A</v>
      </c>
      <c r="AB7" s="89" t="e">
        <f>VLOOKUP($A7,'dane wstępne'!$A$152:$D$163,4,)</f>
        <v>#N/A</v>
      </c>
      <c r="AC7" s="87">
        <f>VLOOKUP($A7,'dane wstępne'!$A$166:$D$174,2,)</f>
        <v>12600</v>
      </c>
      <c r="AD7" s="88">
        <f>VLOOKUP($A7,'dane wstępne'!$A$166:$D$174,3,)</f>
        <v>11200</v>
      </c>
      <c r="AE7" s="89">
        <f>VLOOKUP($A7,'dane wstępne'!$A$166:$D$174,4,)</f>
        <v>1400</v>
      </c>
      <c r="AF7" s="87">
        <f>VLOOKUP($A7,'dane wstępne'!$A$179:$D$194,2,)</f>
        <v>970275</v>
      </c>
      <c r="AG7" s="88">
        <f>VLOOKUP($A7,'dane wstępne'!$A$179:$D$194,3,)</f>
        <v>987448</v>
      </c>
      <c r="AH7" s="89">
        <f>VLOOKUP($A7,'dane wstępne'!$A$179:$D$194,4,)</f>
        <v>996762</v>
      </c>
      <c r="AI7" s="87">
        <f>VLOOKUP($A7,'dane wstępne'!$A$198:$D$213,2,)</f>
        <v>937068</v>
      </c>
      <c r="AJ7" s="88">
        <f>VLOOKUP($A7,'dane wstępne'!$A$198:$D$213,3,)</f>
        <v>953366</v>
      </c>
      <c r="AK7" s="89">
        <f>VLOOKUP($A7,'dane wstępne'!$A$198:$D$213,4,)</f>
        <v>961294</v>
      </c>
      <c r="AL7" s="87">
        <f>VLOOKUP($A7,'dane wstępne'!$A$217:$D$235,2,)</f>
        <v>190</v>
      </c>
      <c r="AM7" s="88">
        <f>VLOOKUP($A7,'dane wstępne'!$A$217:$D$235,3,)</f>
        <v>190</v>
      </c>
      <c r="AN7" s="89">
        <f>VLOOKUP($A7,'dane wstępne'!$A$217:$D$235,4,)</f>
        <v>214</v>
      </c>
      <c r="AO7" s="87">
        <f>VLOOKUP($A7,'dane wstępne'!$A$241:$D$253,2,)</f>
        <v>4600</v>
      </c>
      <c r="AP7" s="88">
        <f>VLOOKUP($A7,'dane wstępne'!$A$241:$D$253,3,)</f>
        <v>4600</v>
      </c>
      <c r="AQ7" s="89">
        <f>VLOOKUP($A7,'dane wstępne'!$A$241:$D$253,4,)</f>
        <v>4600</v>
      </c>
      <c r="AR7" s="87">
        <f>VLOOKUP($A7,'dane wstępne'!$A$257:$D$274,2,)</f>
        <v>1476</v>
      </c>
      <c r="AS7" s="88">
        <f>VLOOKUP($A7,'dane wstępne'!$A$257:$D$274,3,)</f>
        <v>1476</v>
      </c>
      <c r="AT7" s="89">
        <f>VLOOKUP($A7,'dane wstępne'!$A$257:$D$274,4,)</f>
        <v>1473</v>
      </c>
      <c r="AU7" s="87" t="e">
        <f>VLOOKUP($A7,'dane wstępne'!$A$280:$D$290,2,)</f>
        <v>#N/A</v>
      </c>
      <c r="AV7" s="88" t="e">
        <f>VLOOKUP($A7,'dane wstępne'!$A$280:$D$290,3,)</f>
        <v>#N/A</v>
      </c>
      <c r="AW7" s="89" t="e">
        <f>VLOOKUP($A7,'dane wstępne'!$A$280:$D$290,4,)</f>
        <v>#N/A</v>
      </c>
    </row>
    <row r="8" spans="1:49" x14ac:dyDescent="0.25">
      <c r="A8" s="77" t="s">
        <v>21</v>
      </c>
      <c r="B8" s="87">
        <f>VLOOKUP(A8,'dane wstępne'!$A$6:$D$17,2,)</f>
        <v>103677364</v>
      </c>
      <c r="C8" s="88">
        <f>VLOOKUP(A8,'dane wstępne'!$A$6:$D$17,3,)</f>
        <v>106206258</v>
      </c>
      <c r="D8" s="89">
        <f>VLOOKUP(A8,'dane wstępne'!$A$6:$D$17,4,)</f>
        <v>69813233</v>
      </c>
      <c r="E8" s="87">
        <f>VLOOKUP($A8,'dane wstępne'!$A$21:$D$35,2,)</f>
        <v>255400</v>
      </c>
      <c r="F8" s="88">
        <f>VLOOKUP($A8,'dane wstępne'!$A$21:$D$35,3,)</f>
        <v>181600</v>
      </c>
      <c r="G8" s="89">
        <f>VLOOKUP($A8,'dane wstępne'!$A$21:$D$35,4,)</f>
        <v>135000</v>
      </c>
      <c r="H8" s="87">
        <f>VLOOKUP($A8,'dane wstępne'!$A$39:$D$54,2,)</f>
        <v>1523385</v>
      </c>
      <c r="I8" s="88">
        <f>VLOOKUP($A8,'dane wstępne'!$A$39:$D$54,3,)</f>
        <v>1380548</v>
      </c>
      <c r="J8" s="89">
        <f>VLOOKUP($A8,'dane wstępne'!$A$39:$D$54,4,)</f>
        <v>1251373</v>
      </c>
      <c r="K8" s="87">
        <f>VLOOKUP($A8,'dane wstępne'!$A$59:$D$72,2,)</f>
        <v>486413</v>
      </c>
      <c r="L8" s="88">
        <f>VLOOKUP($A8,'dane wstępne'!$A$59:$D$72,3,)</f>
        <v>584091</v>
      </c>
      <c r="M8" s="89">
        <f>VLOOKUP($A8,'dane wstępne'!$A$59:$D$72,4,)</f>
        <v>514659</v>
      </c>
      <c r="N8" s="87">
        <f>VLOOKUP($A8,'dane wstępne'!$A$77:$D$92,2,)</f>
        <v>492219</v>
      </c>
      <c r="O8" s="88">
        <f>VLOOKUP($A8,'dane wstępne'!$A$77:$D$92,3,)</f>
        <v>584091</v>
      </c>
      <c r="P8" s="89">
        <f>VLOOKUP($A8,'dane wstępne'!$A$77:$D$92,4,)</f>
        <v>514659</v>
      </c>
      <c r="Q8" s="87">
        <f>VLOOKUP($A8,'dane wstępne'!$A$96:$D$112,2,)</f>
        <v>1595370</v>
      </c>
      <c r="R8" s="88">
        <f>VLOOKUP($A8,'dane wstępne'!$A$96:$D$112,3,)</f>
        <v>1581388</v>
      </c>
      <c r="S8" s="89">
        <f>VLOOKUP($A8,'dane wstępne'!$A$96:$D$112,4,)</f>
        <v>837310</v>
      </c>
      <c r="T8" s="87">
        <f>VLOOKUP($A8,'dane wstępne'!$A$116:$D$127,2,)</f>
        <v>161983</v>
      </c>
      <c r="U8" s="88">
        <f>VLOOKUP($A8,'dane wstępne'!$A$116:$D$127,3,)</f>
        <v>272092</v>
      </c>
      <c r="V8" s="89">
        <f>VLOOKUP($A8,'dane wstępne'!$A$116:$D$127,4,)</f>
        <v>101838</v>
      </c>
      <c r="W8" s="87">
        <f>VLOOKUP($A8,'dane wstępne'!$A$131:$D$147,2,)</f>
        <v>1257202</v>
      </c>
      <c r="X8" s="88">
        <f>VLOOKUP($A8,'dane wstępne'!$A$131:$D$147,3,)</f>
        <v>810349</v>
      </c>
      <c r="Y8" s="89">
        <f>VLOOKUP($A8,'dane wstępne'!$A$131:$D$147,4,)</f>
        <v>758100</v>
      </c>
      <c r="Z8" s="87" t="e">
        <f>VLOOKUP($A8,'dane wstępne'!$A$152:$D$163,2,)</f>
        <v>#N/A</v>
      </c>
      <c r="AA8" s="88" t="e">
        <f>VLOOKUP($A8,'dane wstępne'!$A$152:$D$163,3,)</f>
        <v>#N/A</v>
      </c>
      <c r="AB8" s="89" t="e">
        <f>VLOOKUP($A8,'dane wstępne'!$A$152:$D$163,4,)</f>
        <v>#N/A</v>
      </c>
      <c r="AC8" s="87">
        <f>VLOOKUP($A8,'dane wstępne'!$A$166:$D$174,2,)</f>
        <v>160872</v>
      </c>
      <c r="AD8" s="88">
        <f>VLOOKUP($A8,'dane wstępne'!$A$166:$D$174,3,)</f>
        <v>152681</v>
      </c>
      <c r="AE8" s="89">
        <f>VLOOKUP($A8,'dane wstępne'!$A$166:$D$174,4,)</f>
        <v>8191</v>
      </c>
      <c r="AF8" s="87">
        <f>VLOOKUP($A8,'dane wstępne'!$A$179:$D$194,2,)</f>
        <v>3775000</v>
      </c>
      <c r="AG8" s="88">
        <f>VLOOKUP($A8,'dane wstępne'!$A$179:$D$194,3,)</f>
        <v>3728000</v>
      </c>
      <c r="AH8" s="89">
        <f>VLOOKUP($A8,'dane wstępne'!$A$179:$D$194,4,)</f>
        <v>2833000</v>
      </c>
      <c r="AI8" s="87">
        <f>VLOOKUP($A8,'dane wstępne'!$A$198:$D$213,2,)</f>
        <v>3492000</v>
      </c>
      <c r="AJ8" s="88">
        <f>VLOOKUP($A8,'dane wstępne'!$A$198:$D$213,3,)</f>
        <v>3447000</v>
      </c>
      <c r="AK8" s="89">
        <f>VLOOKUP($A8,'dane wstępne'!$A$198:$D$213,4,)</f>
        <v>2634000</v>
      </c>
      <c r="AL8" s="87">
        <f>VLOOKUP($A8,'dane wstępne'!$A$217:$D$235,2,)</f>
        <v>517</v>
      </c>
      <c r="AM8" s="88">
        <f>VLOOKUP($A8,'dane wstępne'!$A$217:$D$235,3,)</f>
        <v>550</v>
      </c>
      <c r="AN8" s="89">
        <f>VLOOKUP($A8,'dane wstępne'!$A$217:$D$235,4,)</f>
        <v>472</v>
      </c>
      <c r="AO8" s="87">
        <f>VLOOKUP($A8,'dane wstępne'!$A$241:$D$253,2,)</f>
        <v>27</v>
      </c>
      <c r="AP8" s="88">
        <f>VLOOKUP($A8,'dane wstępne'!$A$241:$D$253,3,)</f>
        <v>35</v>
      </c>
      <c r="AQ8" s="89">
        <f>VLOOKUP($A8,'dane wstępne'!$A$241:$D$253,4,)</f>
        <v>0</v>
      </c>
      <c r="AR8" s="87">
        <f>VLOOKUP($A8,'dane wstępne'!$A$257:$D$274,2,)</f>
        <v>10278</v>
      </c>
      <c r="AS8" s="88">
        <f>VLOOKUP($A8,'dane wstępne'!$A$257:$D$274,3,)</f>
        <v>10534</v>
      </c>
      <c r="AT8" s="89">
        <f>VLOOKUP($A8,'dane wstępne'!$A$257:$D$274,4,)</f>
        <v>7321</v>
      </c>
      <c r="AU8" s="87">
        <f>VLOOKUP($A8,'dane wstępne'!$A$280:$D$290,2,)</f>
        <v>10673</v>
      </c>
      <c r="AV8" s="88">
        <f>VLOOKUP($A8,'dane wstępne'!$A$280:$D$290,3,)</f>
        <v>10921</v>
      </c>
      <c r="AW8" s="89">
        <f>VLOOKUP($A8,'dane wstępne'!$A$280:$D$290,4,)</f>
        <v>7596</v>
      </c>
    </row>
    <row r="9" spans="1:49" x14ac:dyDescent="0.25">
      <c r="A9" s="77" t="s">
        <v>36</v>
      </c>
      <c r="B9" s="87">
        <f>VLOOKUP(A9,'dane wstępne'!$A$6:$D$17,2,)</f>
        <v>18335248</v>
      </c>
      <c r="C9" s="88">
        <f>VLOOKUP(A9,'dane wstępne'!$A$6:$D$17,3,)</f>
        <v>18310664</v>
      </c>
      <c r="D9" s="89">
        <f>VLOOKUP(A9,'dane wstępne'!$A$6:$D$17,4,)</f>
        <v>19355074</v>
      </c>
      <c r="E9" s="87" t="e">
        <f>VLOOKUP($A9,'dane wstępne'!$A$21:$D$35,2,)</f>
        <v>#N/A</v>
      </c>
      <c r="F9" s="88" t="e">
        <f>VLOOKUP($A9,'dane wstępne'!$A$21:$D$35,3,)</f>
        <v>#N/A</v>
      </c>
      <c r="G9" s="89" t="e">
        <f>VLOOKUP($A9,'dane wstępne'!$A$21:$D$35,4,)</f>
        <v>#N/A</v>
      </c>
      <c r="H9" s="87">
        <f>VLOOKUP($A9,'dane wstępne'!$A$39:$D$54,2,)</f>
        <v>125300</v>
      </c>
      <c r="I9" s="88">
        <f>VLOOKUP($A9,'dane wstępne'!$A$39:$D$54,3,)</f>
        <v>124800</v>
      </c>
      <c r="J9" s="89">
        <f>VLOOKUP($A9,'dane wstępne'!$A$39:$D$54,4,)</f>
        <v>126900</v>
      </c>
      <c r="K9" s="87">
        <f>VLOOKUP($A9,'dane wstępne'!$A$59:$D$72,2,)</f>
        <v>125300</v>
      </c>
      <c r="L9" s="88">
        <f>VLOOKUP($A9,'dane wstępne'!$A$59:$D$72,3,)</f>
        <v>124800</v>
      </c>
      <c r="M9" s="89">
        <f>VLOOKUP($A9,'dane wstępne'!$A$59:$D$72,4,)</f>
        <v>126900</v>
      </c>
      <c r="N9" s="87">
        <f>VLOOKUP($A9,'dane wstępne'!$A$77:$D$92,2,)</f>
        <v>125300</v>
      </c>
      <c r="O9" s="88">
        <f>VLOOKUP($A9,'dane wstępne'!$A$77:$D$92,3,)</f>
        <v>124800</v>
      </c>
      <c r="P9" s="89">
        <f>VLOOKUP($A9,'dane wstępne'!$A$77:$D$92,4,)</f>
        <v>126900</v>
      </c>
      <c r="Q9" s="87">
        <f>VLOOKUP($A9,'dane wstępne'!$A$96:$D$112,2,)</f>
        <v>247700</v>
      </c>
      <c r="R9" s="88">
        <f>VLOOKUP($A9,'dane wstępne'!$A$96:$D$112,3,)</f>
        <v>248000</v>
      </c>
      <c r="S9" s="89">
        <f>VLOOKUP($A9,'dane wstępne'!$A$96:$D$112,4,)</f>
        <v>253400</v>
      </c>
      <c r="T9" s="87" t="e">
        <f>VLOOKUP($A9,'dane wstępne'!$A$116:$D$127,2,)</f>
        <v>#N/A</v>
      </c>
      <c r="U9" s="88" t="e">
        <f>VLOOKUP($A9,'dane wstępne'!$A$116:$D$127,3,)</f>
        <v>#N/A</v>
      </c>
      <c r="V9" s="89" t="e">
        <f>VLOOKUP($A9,'dane wstępne'!$A$116:$D$127,4,)</f>
        <v>#N/A</v>
      </c>
      <c r="W9" s="87">
        <f>VLOOKUP($A9,'dane wstępne'!$A$131:$D$147,2,)</f>
        <v>87900</v>
      </c>
      <c r="X9" s="88">
        <f>VLOOKUP($A9,'dane wstępne'!$A$131:$D$147,3,)</f>
        <v>90800</v>
      </c>
      <c r="Y9" s="89">
        <f>VLOOKUP($A9,'dane wstępne'!$A$131:$D$147,4,)</f>
        <v>94400</v>
      </c>
      <c r="Z9" s="87" t="e">
        <f>VLOOKUP($A9,'dane wstępne'!$A$152:$D$163,2,)</f>
        <v>#N/A</v>
      </c>
      <c r="AA9" s="88" t="e">
        <f>VLOOKUP($A9,'dane wstępne'!$A$152:$D$163,3,)</f>
        <v>#N/A</v>
      </c>
      <c r="AB9" s="89" t="e">
        <f>VLOOKUP($A9,'dane wstępne'!$A$152:$D$163,4,)</f>
        <v>#N/A</v>
      </c>
      <c r="AC9" s="87" t="e">
        <f>VLOOKUP($A9,'dane wstępne'!$A$166:$D$174,2,)</f>
        <v>#N/A</v>
      </c>
      <c r="AD9" s="88" t="e">
        <f>VLOOKUP($A9,'dane wstępne'!$A$166:$D$174,3,)</f>
        <v>#N/A</v>
      </c>
      <c r="AE9" s="89" t="e">
        <f>VLOOKUP($A9,'dane wstępne'!$A$166:$D$174,4,)</f>
        <v>#N/A</v>
      </c>
      <c r="AF9" s="87">
        <f>VLOOKUP($A9,'dane wstępne'!$A$179:$D$194,2,)</f>
        <v>245500</v>
      </c>
      <c r="AG9" s="88">
        <f>VLOOKUP($A9,'dane wstępne'!$A$179:$D$194,3,)</f>
        <v>245100</v>
      </c>
      <c r="AH9" s="89">
        <f>VLOOKUP($A9,'dane wstępne'!$A$179:$D$194,4,)</f>
        <v>251400</v>
      </c>
      <c r="AI9" s="87">
        <f>VLOOKUP($A9,'dane wstępne'!$A$198:$D$213,2,)</f>
        <v>225600</v>
      </c>
      <c r="AJ9" s="88">
        <f>VLOOKUP($A9,'dane wstępne'!$A$198:$D$213,3,)</f>
        <v>225000</v>
      </c>
      <c r="AK9" s="89">
        <f>VLOOKUP($A9,'dane wstępne'!$A$198:$D$213,4,)</f>
        <v>245500</v>
      </c>
      <c r="AL9" s="87">
        <f>VLOOKUP($A9,'dane wstępne'!$A$217:$D$235,2,)</f>
        <v>56</v>
      </c>
      <c r="AM9" s="88">
        <f>VLOOKUP($A9,'dane wstępne'!$A$217:$D$235,3,)</f>
        <v>57</v>
      </c>
      <c r="AN9" s="89">
        <f>VLOOKUP($A9,'dane wstępne'!$A$217:$D$235,4,)</f>
        <v>61</v>
      </c>
      <c r="AO9" s="87" t="e">
        <f>VLOOKUP($A9,'dane wstępne'!$A$241:$D$253,2,)</f>
        <v>#N/A</v>
      </c>
      <c r="AP9" s="88" t="e">
        <f>VLOOKUP($A9,'dane wstępne'!$A$241:$D$253,3,)</f>
        <v>#N/A</v>
      </c>
      <c r="AQ9" s="89" t="e">
        <f>VLOOKUP($A9,'dane wstępne'!$A$241:$D$253,4,)</f>
        <v>#N/A</v>
      </c>
      <c r="AR9" s="87">
        <f>VLOOKUP($A9,'dane wstępne'!$A$257:$D$274,2,)</f>
        <v>1118</v>
      </c>
      <c r="AS9" s="88">
        <f>VLOOKUP($A9,'dane wstępne'!$A$257:$D$274,3,)</f>
        <v>1162</v>
      </c>
      <c r="AT9" s="89">
        <f>VLOOKUP($A9,'dane wstępne'!$A$257:$D$274,4,)</f>
        <v>1277</v>
      </c>
      <c r="AU9" s="87" t="e">
        <f>VLOOKUP($A9,'dane wstępne'!$A$280:$D$290,2,)</f>
        <v>#N/A</v>
      </c>
      <c r="AV9" s="88" t="e">
        <f>VLOOKUP($A9,'dane wstępne'!$A$280:$D$290,3,)</f>
        <v>#N/A</v>
      </c>
      <c r="AW9" s="89" t="e">
        <f>VLOOKUP($A9,'dane wstępne'!$A$280:$D$290,4,)</f>
        <v>#N/A</v>
      </c>
    </row>
    <row r="10" spans="1:49" x14ac:dyDescent="0.25">
      <c r="A10" s="77" t="s">
        <v>32</v>
      </c>
      <c r="B10" s="87">
        <f>VLOOKUP(A10,'dane wstępne'!$A$6:$D$17,2,)</f>
        <v>51171020</v>
      </c>
      <c r="C10" s="88">
        <f>VLOOKUP(A10,'dane wstępne'!$A$6:$D$17,3,)</f>
        <v>49364236</v>
      </c>
      <c r="D10" s="89">
        <f>VLOOKUP(A10,'dane wstępne'!$A$6:$D$17,4,)</f>
        <v>43904775</v>
      </c>
      <c r="E10" s="87">
        <f>VLOOKUP($A10,'dane wstępne'!$A$21:$D$35,2,)</f>
        <v>71255</v>
      </c>
      <c r="F10" s="88">
        <f>VLOOKUP($A10,'dane wstępne'!$A$21:$D$35,3,)</f>
        <v>69914</v>
      </c>
      <c r="G10" s="89">
        <f>VLOOKUP($A10,'dane wstępne'!$A$21:$D$35,4,)</f>
        <v>65283</v>
      </c>
      <c r="H10" s="87">
        <f>VLOOKUP($A10,'dane wstępne'!$A$39:$D$54,2,)</f>
        <v>673394</v>
      </c>
      <c r="I10" s="88">
        <f>VLOOKUP($A10,'dane wstępne'!$A$39:$D$54,3,)</f>
        <v>673394</v>
      </c>
      <c r="J10" s="89">
        <f>VLOOKUP($A10,'dane wstępne'!$A$39:$D$54,4,)</f>
        <v>680659</v>
      </c>
      <c r="K10" s="87">
        <f>VLOOKUP($A10,'dane wstępne'!$A$59:$D$72,2,)</f>
        <v>348193</v>
      </c>
      <c r="L10" s="88">
        <f>VLOOKUP($A10,'dane wstępne'!$A$59:$D$72,3,)</f>
        <v>348193</v>
      </c>
      <c r="M10" s="89">
        <f>VLOOKUP($A10,'dane wstępne'!$A$59:$D$72,4,)</f>
        <v>345944</v>
      </c>
      <c r="N10" s="87">
        <f>VLOOKUP($A10,'dane wstępne'!$A$77:$D$92,2,)</f>
        <v>152001</v>
      </c>
      <c r="O10" s="88">
        <f>VLOOKUP($A10,'dane wstępne'!$A$77:$D$92,3,)</f>
        <v>152001</v>
      </c>
      <c r="P10" s="89">
        <f>VLOOKUP($A10,'dane wstępne'!$A$77:$D$92,4,)</f>
        <v>153310</v>
      </c>
      <c r="Q10" s="87">
        <f>VLOOKUP($A10,'dane wstępne'!$A$96:$D$112,2,)</f>
        <v>259061</v>
      </c>
      <c r="R10" s="88">
        <f>VLOOKUP($A10,'dane wstępne'!$A$96:$D$112,3,)</f>
        <v>259061</v>
      </c>
      <c r="S10" s="89">
        <f>VLOOKUP($A10,'dane wstępne'!$A$96:$D$112,4,)</f>
        <v>262141</v>
      </c>
      <c r="T10" s="87">
        <f>VLOOKUP($A10,'dane wstępne'!$A$116:$D$127,2,)</f>
        <v>201212</v>
      </c>
      <c r="U10" s="88">
        <f>VLOOKUP($A10,'dane wstępne'!$A$116:$D$127,3,)</f>
        <v>201212</v>
      </c>
      <c r="V10" s="89">
        <f>VLOOKUP($A10,'dane wstępne'!$A$116:$D$127,4,)</f>
        <v>198726</v>
      </c>
      <c r="W10" s="87">
        <f>VLOOKUP($A10,'dane wstępne'!$A$131:$D$147,2,)</f>
        <v>242574</v>
      </c>
      <c r="X10" s="88">
        <f>VLOOKUP($A10,'dane wstępne'!$A$131:$D$147,3,)</f>
        <v>245032</v>
      </c>
      <c r="Y10" s="89">
        <f>VLOOKUP($A10,'dane wstępne'!$A$131:$D$147,4,)</f>
        <v>246217</v>
      </c>
      <c r="Z10" s="87">
        <f>VLOOKUP($A10,'dane wstępne'!$A$152:$D$163,2,)</f>
        <v>16709</v>
      </c>
      <c r="AA10" s="88">
        <f>VLOOKUP($A10,'dane wstępne'!$A$152:$D$163,3,)</f>
        <v>16709</v>
      </c>
      <c r="AB10" s="89">
        <f>VLOOKUP($A10,'dane wstępne'!$A$152:$D$163,4,)</f>
        <v>12652</v>
      </c>
      <c r="AC10" s="87">
        <f>VLOOKUP($A10,'dane wstępne'!$A$166:$D$174,2,)</f>
        <v>20000</v>
      </c>
      <c r="AD10" s="88">
        <f>VLOOKUP($A10,'dane wstępne'!$A$166:$D$174,3,)</f>
        <v>20000</v>
      </c>
      <c r="AE10" s="89">
        <f>VLOOKUP($A10,'dane wstępne'!$A$166:$D$174,4,)</f>
        <v>0</v>
      </c>
      <c r="AF10" s="87">
        <f>VLOOKUP($A10,'dane wstępne'!$A$179:$D$194,2,)</f>
        <v>688900</v>
      </c>
      <c r="AG10" s="88">
        <f>VLOOKUP($A10,'dane wstępne'!$A$179:$D$194,3,)</f>
        <v>690700</v>
      </c>
      <c r="AH10" s="89">
        <f>VLOOKUP($A10,'dane wstępne'!$A$179:$D$194,4,)</f>
        <v>697400</v>
      </c>
      <c r="AI10" s="87">
        <f>VLOOKUP($A10,'dane wstępne'!$A$198:$D$213,2,)</f>
        <v>683300</v>
      </c>
      <c r="AJ10" s="88">
        <f>VLOOKUP($A10,'dane wstępne'!$A$198:$D$213,3,)</f>
        <v>691500</v>
      </c>
      <c r="AK10" s="89">
        <f>VLOOKUP($A10,'dane wstępne'!$A$198:$D$213,4,)</f>
        <v>691500</v>
      </c>
      <c r="AL10" s="87">
        <f>VLOOKUP($A10,'dane wstępne'!$A$217:$D$235,2,)</f>
        <v>22</v>
      </c>
      <c r="AM10" s="88">
        <f>VLOOKUP($A10,'dane wstępne'!$A$217:$D$235,3,)</f>
        <v>23</v>
      </c>
      <c r="AN10" s="89">
        <f>VLOOKUP($A10,'dane wstępne'!$A$217:$D$235,4,)</f>
        <v>30</v>
      </c>
      <c r="AO10" s="87" t="e">
        <f>VLOOKUP($A10,'dane wstępne'!$A$241:$D$253,2,)</f>
        <v>#N/A</v>
      </c>
      <c r="AP10" s="88" t="e">
        <f>VLOOKUP($A10,'dane wstępne'!$A$241:$D$253,3,)</f>
        <v>#N/A</v>
      </c>
      <c r="AQ10" s="89" t="e">
        <f>VLOOKUP($A10,'dane wstępne'!$A$241:$D$253,4,)</f>
        <v>#N/A</v>
      </c>
      <c r="AR10" s="87">
        <f>VLOOKUP($A10,'dane wstępne'!$A$257:$D$274,2,)</f>
        <v>3093</v>
      </c>
      <c r="AS10" s="88">
        <f>VLOOKUP($A10,'dane wstępne'!$A$257:$D$274,3,)</f>
        <v>3178</v>
      </c>
      <c r="AT10" s="89">
        <f>VLOOKUP($A10,'dane wstępne'!$A$257:$D$274,4,)</f>
        <v>3378</v>
      </c>
      <c r="AU10" s="87">
        <f>VLOOKUP($A10,'dane wstępne'!$A$280:$D$290,2,)</f>
        <v>3142</v>
      </c>
      <c r="AV10" s="88">
        <f>VLOOKUP($A10,'dane wstępne'!$A$280:$D$290,3,)</f>
        <v>3227</v>
      </c>
      <c r="AW10" s="89">
        <f>VLOOKUP($A10,'dane wstępne'!$A$280:$D$290,4,)</f>
        <v>3427</v>
      </c>
    </row>
    <row r="11" spans="1:49" x14ac:dyDescent="0.25">
      <c r="A11" s="77" t="s">
        <v>40</v>
      </c>
      <c r="B11" s="87" t="e">
        <f>VLOOKUP(A11,'dane wstępne'!$A$6:$D$17,2,)</f>
        <v>#N/A</v>
      </c>
      <c r="C11" s="88" t="e">
        <f>VLOOKUP(A11,'dane wstępne'!$A$6:$D$17,3,)</f>
        <v>#N/A</v>
      </c>
      <c r="D11" s="89" t="e">
        <f>VLOOKUP(A11,'dane wstępne'!$A$6:$D$17,4,)</f>
        <v>#N/A</v>
      </c>
      <c r="E11" s="87">
        <f>VLOOKUP($A11,'dane wstępne'!$A$21:$D$35,2,)</f>
        <v>164878</v>
      </c>
      <c r="F11" s="88">
        <f>VLOOKUP($A11,'dane wstępne'!$A$21:$D$35,3,)</f>
        <v>139376</v>
      </c>
      <c r="G11" s="89">
        <f>VLOOKUP($A11,'dane wstępne'!$A$21:$D$35,4,)</f>
        <v>92671</v>
      </c>
      <c r="H11" s="87">
        <f>VLOOKUP($A11,'dane wstępne'!$A$39:$D$54,2,)</f>
        <v>930683</v>
      </c>
      <c r="I11" s="88">
        <f>VLOOKUP($A11,'dane wstępne'!$A$39:$D$54,3,)</f>
        <v>899782</v>
      </c>
      <c r="J11" s="89">
        <f>VLOOKUP($A11,'dane wstępne'!$A$39:$D$54,4,)</f>
        <v>853919</v>
      </c>
      <c r="K11" s="87">
        <f>VLOOKUP($A11,'dane wstępne'!$A$59:$D$72,2,)</f>
        <v>430809</v>
      </c>
      <c r="L11" s="88">
        <f>VLOOKUP($A11,'dane wstępne'!$A$59:$D$72,3,)</f>
        <v>425479</v>
      </c>
      <c r="M11" s="89">
        <f>VLOOKUP($A11,'dane wstępne'!$A$59:$D$72,4,)</f>
        <v>404535</v>
      </c>
      <c r="N11" s="87">
        <f>VLOOKUP($A11,'dane wstępne'!$A$77:$D$92,2,)</f>
        <v>430809</v>
      </c>
      <c r="O11" s="88">
        <f>VLOOKUP($A11,'dane wstępne'!$A$77:$D$92,3,)</f>
        <v>425479</v>
      </c>
      <c r="P11" s="89">
        <f>VLOOKUP($A11,'dane wstępne'!$A$77:$D$92,4,)</f>
        <v>404535</v>
      </c>
      <c r="Q11" s="87">
        <f>VLOOKUP($A11,'dane wstępne'!$A$96:$D$112,2,)</f>
        <v>1032086</v>
      </c>
      <c r="R11" s="88">
        <f>VLOOKUP($A11,'dane wstępne'!$A$96:$D$112,3,)</f>
        <v>1007438</v>
      </c>
      <c r="S11" s="89">
        <f>VLOOKUP($A11,'dane wstępne'!$A$96:$D$112,4,)</f>
        <v>986759</v>
      </c>
      <c r="T11" s="87">
        <f>VLOOKUP($A11,'dane wstępne'!$A$116:$D$127,2,)</f>
        <v>95255</v>
      </c>
      <c r="U11" s="88">
        <f>VLOOKUP($A11,'dane wstępne'!$A$116:$D$127,3,)</f>
        <v>93420</v>
      </c>
      <c r="V11" s="89">
        <f>VLOOKUP($A11,'dane wstępne'!$A$116:$D$127,4,)</f>
        <v>86302</v>
      </c>
      <c r="W11" s="87">
        <f>VLOOKUP($A11,'dane wstępne'!$A$131:$D$147,2,)</f>
        <v>739577</v>
      </c>
      <c r="X11" s="88">
        <f>VLOOKUP($A11,'dane wstępne'!$A$131:$D$147,3,)</f>
        <v>727383</v>
      </c>
      <c r="Y11" s="89">
        <f>VLOOKUP($A11,'dane wstępne'!$A$131:$D$147,4,)</f>
        <v>707002</v>
      </c>
      <c r="Z11" s="87">
        <f>VLOOKUP($A11,'dane wstępne'!$A$152:$D$163,2,)</f>
        <v>21199</v>
      </c>
      <c r="AA11" s="88">
        <f>VLOOKUP($A11,'dane wstępne'!$A$152:$D$163,3,)</f>
        <v>7156</v>
      </c>
      <c r="AB11" s="89">
        <f>VLOOKUP($A11,'dane wstępne'!$A$152:$D$163,4,)</f>
        <v>0</v>
      </c>
      <c r="AC11" s="87">
        <f>VLOOKUP($A11,'dane wstępne'!$A$166:$D$174,2,)</f>
        <v>10977</v>
      </c>
      <c r="AD11" s="88">
        <f>VLOOKUP($A11,'dane wstępne'!$A$166:$D$174,3,)</f>
        <v>9446</v>
      </c>
      <c r="AE11" s="89">
        <f>VLOOKUP($A11,'dane wstępne'!$A$166:$D$174,4,)</f>
        <v>1531</v>
      </c>
      <c r="AF11" s="87">
        <f>VLOOKUP($A11,'dane wstępne'!$A$179:$D$194,2,)</f>
        <v>1763744</v>
      </c>
      <c r="AG11" s="88">
        <f>VLOOKUP($A11,'dane wstępne'!$A$179:$D$194,3,)</f>
        <v>1770000</v>
      </c>
      <c r="AH11" s="89">
        <f>VLOOKUP($A11,'dane wstępne'!$A$179:$D$194,4,)</f>
        <v>1870000</v>
      </c>
      <c r="AI11" s="87">
        <f>VLOOKUP($A11,'dane wstępne'!$A$198:$D$213,2,)</f>
        <v>1731736</v>
      </c>
      <c r="AJ11" s="88">
        <f>VLOOKUP($A11,'dane wstępne'!$A$198:$D$213,3,)</f>
        <v>1740000</v>
      </c>
      <c r="AK11" s="89">
        <f>VLOOKUP($A11,'dane wstępne'!$A$198:$D$213,4,)</f>
        <v>1840000</v>
      </c>
      <c r="AL11" s="87">
        <f>VLOOKUP($A11,'dane wstępne'!$A$217:$D$235,2,)</f>
        <v>361</v>
      </c>
      <c r="AM11" s="88">
        <f>VLOOKUP($A11,'dane wstępne'!$A$217:$D$235,3,)</f>
        <v>369</v>
      </c>
      <c r="AN11" s="89">
        <f>VLOOKUP($A11,'dane wstępne'!$A$217:$D$235,4,)</f>
        <v>385</v>
      </c>
      <c r="AO11" s="87">
        <f>VLOOKUP($A11,'dane wstępne'!$A$241:$D$253,2,)</f>
        <v>45</v>
      </c>
      <c r="AP11" s="88">
        <f>VLOOKUP($A11,'dane wstępne'!$A$241:$D$253,3,)</f>
        <v>45</v>
      </c>
      <c r="AQ11" s="89">
        <f>VLOOKUP($A11,'dane wstępne'!$A$241:$D$253,4,)</f>
        <v>47</v>
      </c>
      <c r="AR11" s="87">
        <f>VLOOKUP($A11,'dane wstępne'!$A$257:$D$274,2,)</f>
        <v>4670</v>
      </c>
      <c r="AS11" s="88">
        <f>VLOOKUP($A11,'dane wstępne'!$A$257:$D$274,3,)</f>
        <v>4683</v>
      </c>
      <c r="AT11" s="89">
        <f>VLOOKUP($A11,'dane wstępne'!$A$257:$D$274,4,)</f>
        <v>4777</v>
      </c>
      <c r="AU11" s="87" t="e">
        <f>VLOOKUP($A11,'dane wstępne'!$A$280:$D$290,2,)</f>
        <v>#N/A</v>
      </c>
      <c r="AV11" s="88" t="e">
        <f>VLOOKUP($A11,'dane wstępne'!$A$280:$D$290,3,)</f>
        <v>#N/A</v>
      </c>
      <c r="AW11" s="89" t="e">
        <f>VLOOKUP($A11,'dane wstępne'!$A$280:$D$290,4,)</f>
        <v>#N/A</v>
      </c>
    </row>
    <row r="12" spans="1:49" x14ac:dyDescent="0.25">
      <c r="A12" s="77" t="s">
        <v>74</v>
      </c>
      <c r="B12" s="87" t="e">
        <f>VLOOKUP(A12,'dane wstępne'!$A$6:$D$17,2,)</f>
        <v>#N/A</v>
      </c>
      <c r="C12" s="88" t="e">
        <f>VLOOKUP(A12,'dane wstępne'!$A$6:$D$17,3,)</f>
        <v>#N/A</v>
      </c>
      <c r="D12" s="89" t="e">
        <f>VLOOKUP(A12,'dane wstępne'!$A$6:$D$17,4,)</f>
        <v>#N/A</v>
      </c>
      <c r="E12" s="87">
        <f>VLOOKUP($A12,'dane wstępne'!$A$21:$D$35,2,)</f>
        <v>99845</v>
      </c>
      <c r="F12" s="88">
        <f>VLOOKUP($A12,'dane wstępne'!$A$21:$D$35,3,)</f>
        <v>100892</v>
      </c>
      <c r="G12" s="89">
        <f>VLOOKUP($A12,'dane wstępne'!$A$21:$D$35,4,)</f>
        <v>106515</v>
      </c>
      <c r="H12" s="87">
        <f>VLOOKUP($A12,'dane wstępne'!$A$39:$D$54,2,)</f>
        <v>484354</v>
      </c>
      <c r="I12" s="88">
        <f>VLOOKUP($A12,'dane wstępne'!$A$39:$D$54,3,)</f>
        <v>484354</v>
      </c>
      <c r="J12" s="89">
        <f>VLOOKUP($A12,'dane wstępne'!$A$39:$D$54,4,)</f>
        <v>519387</v>
      </c>
      <c r="K12" s="87">
        <f>VLOOKUP($A12,'dane wstępne'!$A$59:$D$72,2,)</f>
        <v>167849</v>
      </c>
      <c r="L12" s="88">
        <f>VLOOKUP($A12,'dane wstępne'!$A$59:$D$72,3,)</f>
        <v>167849</v>
      </c>
      <c r="M12" s="89">
        <f>VLOOKUP($A12,'dane wstępne'!$A$59:$D$72,4,)</f>
        <v>165409</v>
      </c>
      <c r="N12" s="87">
        <f>VLOOKUP($A12,'dane wstępne'!$A$77:$D$92,2,)</f>
        <v>167849</v>
      </c>
      <c r="O12" s="88">
        <f>VLOOKUP($A12,'dane wstępne'!$A$77:$D$92,3,)</f>
        <v>167849</v>
      </c>
      <c r="P12" s="89">
        <f>VLOOKUP($A12,'dane wstępne'!$A$77:$D$92,4,)</f>
        <v>165409</v>
      </c>
      <c r="Q12" s="87">
        <f>VLOOKUP($A12,'dane wstępne'!$A$96:$D$112,2,)</f>
        <v>1368631</v>
      </c>
      <c r="R12" s="88">
        <f>VLOOKUP($A12,'dane wstępne'!$A$96:$D$112,3,)</f>
        <v>1368631</v>
      </c>
      <c r="S12" s="89">
        <f>VLOOKUP($A12,'dane wstępne'!$A$96:$D$112,4,)</f>
        <v>1478423</v>
      </c>
      <c r="T12" s="87">
        <f>VLOOKUP($A12,'dane wstępne'!$A$116:$D$127,2,)</f>
        <v>18229</v>
      </c>
      <c r="U12" s="88">
        <f>VLOOKUP($A12,'dane wstępne'!$A$116:$D$127,3,)</f>
        <v>18229</v>
      </c>
      <c r="V12" s="89">
        <f>VLOOKUP($A12,'dane wstępne'!$A$116:$D$127,4,)</f>
        <v>9397</v>
      </c>
      <c r="W12" s="87">
        <f>VLOOKUP($A12,'dane wstępne'!$A$131:$D$147,2,)</f>
        <v>334246</v>
      </c>
      <c r="X12" s="88">
        <f>VLOOKUP($A12,'dane wstępne'!$A$131:$D$147,3,)</f>
        <v>334246</v>
      </c>
      <c r="Y12" s="89">
        <f>VLOOKUP($A12,'dane wstępne'!$A$131:$D$147,4,)</f>
        <v>317032</v>
      </c>
      <c r="Z12" s="87">
        <f>VLOOKUP($A12,'dane wstępne'!$A$152:$D$163,2,)</f>
        <v>23209</v>
      </c>
      <c r="AA12" s="88">
        <f>VLOOKUP($A12,'dane wstępne'!$A$152:$D$163,3,)</f>
        <v>21191</v>
      </c>
      <c r="AB12" s="89">
        <f>VLOOKUP($A12,'dane wstępne'!$A$152:$D$163,4,)</f>
        <v>17285</v>
      </c>
      <c r="AC12" s="87" t="e">
        <f>VLOOKUP($A12,'dane wstępne'!$A$166:$D$174,2,)</f>
        <v>#N/A</v>
      </c>
      <c r="AD12" s="88" t="e">
        <f>VLOOKUP($A12,'dane wstępne'!$A$166:$D$174,3,)</f>
        <v>#N/A</v>
      </c>
      <c r="AE12" s="89" t="e">
        <f>VLOOKUP($A12,'dane wstępne'!$A$166:$D$174,4,)</f>
        <v>#N/A</v>
      </c>
      <c r="AF12" s="87">
        <f>VLOOKUP($A12,'dane wstępne'!$A$179:$D$194,2,)</f>
        <v>1368631</v>
      </c>
      <c r="AG12" s="88">
        <f>VLOOKUP($A12,'dane wstępne'!$A$179:$D$194,3,)</f>
        <v>1368631</v>
      </c>
      <c r="AH12" s="89">
        <f>VLOOKUP($A12,'dane wstępne'!$A$179:$D$194,4,)</f>
        <v>1478423</v>
      </c>
      <c r="AI12" s="87">
        <f>VLOOKUP($A12,'dane wstępne'!$A$198:$D$213,2,)</f>
        <v>1368631</v>
      </c>
      <c r="AJ12" s="88">
        <f>VLOOKUP($A12,'dane wstępne'!$A$198:$D$213,3,)</f>
        <v>1368631</v>
      </c>
      <c r="AK12" s="89">
        <f>VLOOKUP($A12,'dane wstępne'!$A$198:$D$213,4,)</f>
        <v>1478423</v>
      </c>
      <c r="AL12" s="87">
        <f>VLOOKUP($A12,'dane wstępne'!$A$217:$D$235,2,)</f>
        <v>232</v>
      </c>
      <c r="AM12" s="88">
        <f>VLOOKUP($A12,'dane wstępne'!$A$217:$D$235,3,)</f>
        <v>232</v>
      </c>
      <c r="AN12" s="89">
        <f>VLOOKUP($A12,'dane wstępne'!$A$217:$D$235,4,)</f>
        <v>250</v>
      </c>
      <c r="AO12" s="87">
        <f>VLOOKUP($A12,'dane wstępne'!$A$241:$D$253,2,)</f>
        <v>233</v>
      </c>
      <c r="AP12" s="88">
        <f>VLOOKUP($A12,'dane wstępne'!$A$241:$D$253,3,)</f>
        <v>240</v>
      </c>
      <c r="AQ12" s="89">
        <f>VLOOKUP($A12,'dane wstępne'!$A$241:$D$253,4,)</f>
        <v>251</v>
      </c>
      <c r="AR12" s="87">
        <f>VLOOKUP($A12,'dane wstępne'!$A$257:$D$274,2,)</f>
        <v>2534</v>
      </c>
      <c r="AS12" s="88">
        <f>VLOOKUP($A12,'dane wstępne'!$A$257:$D$274,3,)</f>
        <v>2594</v>
      </c>
      <c r="AT12" s="89">
        <f>VLOOKUP($A12,'dane wstępne'!$A$257:$D$274,4,)</f>
        <v>2757</v>
      </c>
      <c r="AU12" s="87" t="e">
        <f>VLOOKUP($A12,'dane wstępne'!$A$280:$D$290,2,)</f>
        <v>#N/A</v>
      </c>
      <c r="AV12" s="88" t="e">
        <f>VLOOKUP($A12,'dane wstępne'!$A$280:$D$290,3,)</f>
        <v>#N/A</v>
      </c>
      <c r="AW12" s="89" t="e">
        <f>VLOOKUP($A12,'dane wstępne'!$A$280:$D$290,4,)</f>
        <v>#N/A</v>
      </c>
    </row>
    <row r="13" spans="1:49" x14ac:dyDescent="0.25">
      <c r="A13" s="77" t="s">
        <v>30</v>
      </c>
      <c r="B13" s="87" t="str">
        <f>VLOOKUP(A13,'dane wstępne'!$A$6:$D$17,2,)</f>
        <v>bd.</v>
      </c>
      <c r="C13" s="88">
        <f>VLOOKUP(A13,'dane wstępne'!$A$6:$D$17,3,)</f>
        <v>54770002</v>
      </c>
      <c r="D13" s="89">
        <f>VLOOKUP(A13,'dane wstępne'!$A$6:$D$17,4,)</f>
        <v>56093814</v>
      </c>
      <c r="E13" s="87" t="e">
        <f>VLOOKUP($A13,'dane wstępne'!$A$21:$D$35,2,)</f>
        <v>#N/A</v>
      </c>
      <c r="F13" s="88" t="e">
        <f>VLOOKUP($A13,'dane wstępne'!$A$21:$D$35,3,)</f>
        <v>#N/A</v>
      </c>
      <c r="G13" s="89" t="e">
        <f>VLOOKUP($A13,'dane wstępne'!$A$21:$D$35,4,)</f>
        <v>#N/A</v>
      </c>
      <c r="H13" s="87" t="e">
        <f>VLOOKUP($A13,'dane wstępne'!$A$39:$D$54,2,)</f>
        <v>#N/A</v>
      </c>
      <c r="I13" s="88" t="e">
        <f>VLOOKUP($A13,'dane wstępne'!$A$39:$D$54,3,)</f>
        <v>#N/A</v>
      </c>
      <c r="J13" s="89" t="e">
        <f>VLOOKUP($A13,'dane wstępne'!$A$39:$D$54,4,)</f>
        <v>#N/A</v>
      </c>
      <c r="K13" s="87" t="e">
        <f>VLOOKUP($A13,'dane wstępne'!$A$59:$D$72,2,)</f>
        <v>#N/A</v>
      </c>
      <c r="L13" s="88" t="e">
        <f>VLOOKUP($A13,'dane wstępne'!$A$59:$D$72,3,)</f>
        <v>#N/A</v>
      </c>
      <c r="M13" s="89" t="e">
        <f>VLOOKUP($A13,'dane wstępne'!$A$59:$D$72,4,)</f>
        <v>#N/A</v>
      </c>
      <c r="N13" s="87" t="e">
        <f>VLOOKUP($A13,'dane wstępne'!$A$77:$D$92,2,)</f>
        <v>#N/A</v>
      </c>
      <c r="O13" s="88" t="e">
        <f>VLOOKUP($A13,'dane wstępne'!$A$77:$D$92,3,)</f>
        <v>#N/A</v>
      </c>
      <c r="P13" s="89" t="e">
        <f>VLOOKUP($A13,'dane wstępne'!$A$77:$D$92,4,)</f>
        <v>#N/A</v>
      </c>
      <c r="Q13" s="87">
        <f>VLOOKUP($A13,'dane wstępne'!$A$96:$D$112,2,)</f>
        <v>1058100</v>
      </c>
      <c r="R13" s="88">
        <f>VLOOKUP($A13,'dane wstępne'!$A$96:$D$112,3,)</f>
        <v>1038500</v>
      </c>
      <c r="S13" s="89">
        <f>VLOOKUP($A13,'dane wstępne'!$A$96:$D$112,4,)</f>
        <v>995300</v>
      </c>
      <c r="T13" s="87" t="e">
        <f>VLOOKUP($A13,'dane wstępne'!$A$116:$D$127,2,)</f>
        <v>#N/A</v>
      </c>
      <c r="U13" s="88" t="e">
        <f>VLOOKUP($A13,'dane wstępne'!$A$116:$D$127,3,)</f>
        <v>#N/A</v>
      </c>
      <c r="V13" s="89" t="e">
        <f>VLOOKUP($A13,'dane wstępne'!$A$116:$D$127,4,)</f>
        <v>#N/A</v>
      </c>
      <c r="W13" s="87">
        <f>VLOOKUP($A13,'dane wstępne'!$A$131:$D$147,2,)</f>
        <v>763700</v>
      </c>
      <c r="X13" s="88">
        <f>VLOOKUP($A13,'dane wstępne'!$A$131:$D$147,3,)</f>
        <v>690200</v>
      </c>
      <c r="Y13" s="89">
        <f>VLOOKUP($A13,'dane wstępne'!$A$131:$D$147,4,)</f>
        <v>625900</v>
      </c>
      <c r="Z13" s="87" t="e">
        <f>VLOOKUP($A13,'dane wstępne'!$A$152:$D$163,2,)</f>
        <v>#N/A</v>
      </c>
      <c r="AA13" s="88" t="e">
        <f>VLOOKUP($A13,'dane wstępne'!$A$152:$D$163,3,)</f>
        <v>#N/A</v>
      </c>
      <c r="AB13" s="89" t="e">
        <f>VLOOKUP($A13,'dane wstępne'!$A$152:$D$163,4,)</f>
        <v>#N/A</v>
      </c>
      <c r="AC13" s="87" t="e">
        <f>VLOOKUP($A13,'dane wstępne'!$A$166:$D$174,2,)</f>
        <v>#N/A</v>
      </c>
      <c r="AD13" s="88" t="e">
        <f>VLOOKUP($A13,'dane wstępne'!$A$166:$D$174,3,)</f>
        <v>#N/A</v>
      </c>
      <c r="AE13" s="89" t="e">
        <f>VLOOKUP($A13,'dane wstępne'!$A$166:$D$174,4,)</f>
        <v>#N/A</v>
      </c>
      <c r="AF13" s="87" t="e">
        <f>VLOOKUP($A13,'dane wstępne'!$A$179:$D$194,2,)</f>
        <v>#N/A</v>
      </c>
      <c r="AG13" s="88" t="e">
        <f>VLOOKUP($A13,'dane wstępne'!$A$179:$D$194,3,)</f>
        <v>#N/A</v>
      </c>
      <c r="AH13" s="89" t="e">
        <f>VLOOKUP($A13,'dane wstępne'!$A$179:$D$194,4,)</f>
        <v>#N/A</v>
      </c>
      <c r="AI13" s="87" t="e">
        <f>VLOOKUP($A13,'dane wstępne'!$A$198:$D$213,2,)</f>
        <v>#N/A</v>
      </c>
      <c r="AJ13" s="88" t="e">
        <f>VLOOKUP($A13,'dane wstępne'!$A$198:$D$213,3,)</f>
        <v>#N/A</v>
      </c>
      <c r="AK13" s="89" t="e">
        <f>VLOOKUP($A13,'dane wstępne'!$A$198:$D$213,4,)</f>
        <v>#N/A</v>
      </c>
      <c r="AL13" s="87">
        <f>VLOOKUP($A13,'dane wstępne'!$A$217:$D$235,2,)</f>
        <v>188</v>
      </c>
      <c r="AM13" s="88">
        <f>VLOOKUP($A13,'dane wstępne'!$A$217:$D$235,3,)</f>
        <v>188</v>
      </c>
      <c r="AN13" s="89">
        <f>VLOOKUP($A13,'dane wstępne'!$A$217:$D$235,4,)</f>
        <v>236</v>
      </c>
      <c r="AO13" s="87">
        <f>VLOOKUP($A13,'dane wstępne'!$A$241:$D$253,2,)</f>
        <v>222</v>
      </c>
      <c r="AP13" s="88">
        <f>VLOOKUP($A13,'dane wstępne'!$A$241:$D$253,3,)</f>
        <v>222</v>
      </c>
      <c r="AQ13" s="89">
        <f>VLOOKUP($A13,'dane wstępne'!$A$241:$D$253,4,)</f>
        <v>210</v>
      </c>
      <c r="AR13" s="87">
        <f>VLOOKUP($A13,'dane wstępne'!$A$257:$D$274,2,)</f>
        <v>4891</v>
      </c>
      <c r="AS13" s="88">
        <f>VLOOKUP($A13,'dane wstępne'!$A$257:$D$274,3,)</f>
        <v>4891</v>
      </c>
      <c r="AT13" s="89">
        <f>VLOOKUP($A13,'dane wstępne'!$A$257:$D$274,4,)</f>
        <v>5049</v>
      </c>
      <c r="AU13" s="87" t="e">
        <f>VLOOKUP($A13,'dane wstępne'!$A$280:$D$290,2,)</f>
        <v>#N/A</v>
      </c>
      <c r="AV13" s="88" t="e">
        <f>VLOOKUP($A13,'dane wstępne'!$A$280:$D$290,3,)</f>
        <v>#N/A</v>
      </c>
      <c r="AW13" s="89" t="e">
        <f>VLOOKUP($A13,'dane wstępne'!$A$280:$D$290,4,)</f>
        <v>#N/A</v>
      </c>
    </row>
    <row r="14" spans="1:49" x14ac:dyDescent="0.25">
      <c r="A14" s="77" t="s">
        <v>15</v>
      </c>
      <c r="B14" s="87">
        <f>VLOOKUP(A14,'dane wstępne'!$A$6:$D$17,2,)</f>
        <v>147057000</v>
      </c>
      <c r="C14" s="88">
        <f>VLOOKUP(A14,'dane wstępne'!$A$6:$D$17,3,)</f>
        <v>142042800</v>
      </c>
      <c r="D14" s="89">
        <f>VLOOKUP(A14,'dane wstępne'!$A$6:$D$17,4,)</f>
        <v>127108000</v>
      </c>
      <c r="E14" s="87">
        <f>VLOOKUP($A14,'dane wstępne'!$A$21:$D$35,2,)</f>
        <v>1372000</v>
      </c>
      <c r="F14" s="88">
        <f>VLOOKUP($A14,'dane wstępne'!$A$21:$D$35,3,)</f>
        <v>1288000</v>
      </c>
      <c r="G14" s="89">
        <f>VLOOKUP($A14,'dane wstępne'!$A$21:$D$35,4,)</f>
        <v>1014585</v>
      </c>
      <c r="H14" s="87">
        <f>VLOOKUP($A14,'dane wstępne'!$A$39:$D$54,2,)</f>
        <v>3975000</v>
      </c>
      <c r="I14" s="88">
        <f>VLOOKUP($A14,'dane wstępne'!$A$39:$D$54,3,)</f>
        <v>3894000</v>
      </c>
      <c r="J14" s="89">
        <f>VLOOKUP($A14,'dane wstępne'!$A$39:$D$54,4,)</f>
        <v>3605069</v>
      </c>
      <c r="K14" s="87">
        <f>VLOOKUP($A14,'dane wstępne'!$A$59:$D$72,2,)</f>
        <v>2475000</v>
      </c>
      <c r="L14" s="88">
        <f>VLOOKUP($A14,'dane wstępne'!$A$59:$D$72,3,)</f>
        <v>2448000</v>
      </c>
      <c r="M14" s="89">
        <f>VLOOKUP($A14,'dane wstępne'!$A$59:$D$72,4,)</f>
        <v>2239001</v>
      </c>
      <c r="N14" s="87">
        <f>VLOOKUP($A14,'dane wstępne'!$A$77:$D$92,2,)</f>
        <v>2343000</v>
      </c>
      <c r="O14" s="88">
        <f>VLOOKUP($A14,'dane wstępne'!$A$77:$D$92,3,)</f>
        <v>2300000</v>
      </c>
      <c r="P14" s="89">
        <f>VLOOKUP($A14,'dane wstępne'!$A$77:$D$92,4,)</f>
        <v>2132895</v>
      </c>
      <c r="Q14" s="87">
        <f>VLOOKUP($A14,'dane wstępne'!$A$96:$D$112,2,)</f>
        <v>3310000</v>
      </c>
      <c r="R14" s="88">
        <f>VLOOKUP($A14,'dane wstępne'!$A$96:$D$112,3,)</f>
        <v>3246000</v>
      </c>
      <c r="S14" s="89">
        <f>VLOOKUP($A14,'dane wstępne'!$A$96:$D$112,4,)</f>
        <v>3052000</v>
      </c>
      <c r="T14" s="87">
        <f>VLOOKUP($A14,'dane wstępne'!$A$116:$D$127,2,)</f>
        <v>937000</v>
      </c>
      <c r="U14" s="88">
        <f>VLOOKUP($A14,'dane wstępne'!$A$116:$D$127,3,)</f>
        <v>890000</v>
      </c>
      <c r="V14" s="89">
        <f>VLOOKUP($A14,'dane wstępne'!$A$116:$D$127,4,)</f>
        <v>798211</v>
      </c>
      <c r="W14" s="87">
        <f>VLOOKUP($A14,'dane wstępne'!$A$131:$D$147,2,)</f>
        <v>3084000</v>
      </c>
      <c r="X14" s="88">
        <f>VLOOKUP($A14,'dane wstępne'!$A$131:$D$147,3,)</f>
        <v>3026000</v>
      </c>
      <c r="Y14" s="89">
        <f>VLOOKUP($A14,'dane wstępne'!$A$131:$D$147,4,)</f>
        <v>2882079</v>
      </c>
      <c r="Z14" s="87">
        <f>VLOOKUP($A14,'dane wstępne'!$A$152:$D$163,2,)</f>
        <v>301592</v>
      </c>
      <c r="AA14" s="88">
        <f>VLOOKUP($A14,'dane wstępne'!$A$152:$D$163,3,)</f>
        <v>233000</v>
      </c>
      <c r="AB14" s="89">
        <f>VLOOKUP($A14,'dane wstępne'!$A$152:$D$163,4,)</f>
        <v>71577</v>
      </c>
      <c r="AC14" s="87" t="e">
        <f>VLOOKUP($A14,'dane wstępne'!$A$166:$D$174,2,)</f>
        <v>#N/A</v>
      </c>
      <c r="AD14" s="88" t="e">
        <f>VLOOKUP($A14,'dane wstępne'!$A$166:$D$174,3,)</f>
        <v>#N/A</v>
      </c>
      <c r="AE14" s="89" t="e">
        <f>VLOOKUP($A14,'dane wstępne'!$A$166:$D$174,4,)</f>
        <v>#N/A</v>
      </c>
      <c r="AF14" s="87">
        <f>VLOOKUP($A14,'dane wstępne'!$A$179:$D$194,2,)</f>
        <v>4982000</v>
      </c>
      <c r="AG14" s="88">
        <f>VLOOKUP($A14,'dane wstępne'!$A$179:$D$194,3,)</f>
        <v>4934000</v>
      </c>
      <c r="AH14" s="89">
        <f>VLOOKUP($A14,'dane wstępne'!$A$179:$D$194,4,)</f>
        <v>4739000</v>
      </c>
      <c r="AI14" s="87">
        <f>VLOOKUP($A14,'dane wstępne'!$A$198:$D$213,2,)</f>
        <v>4532000</v>
      </c>
      <c r="AJ14" s="88">
        <f>VLOOKUP($A14,'dane wstępne'!$A$198:$D$213,3,)</f>
        <v>4483000</v>
      </c>
      <c r="AK14" s="89">
        <f>VLOOKUP($A14,'dane wstępne'!$A$198:$D$213,4,)</f>
        <v>4310000</v>
      </c>
      <c r="AL14" s="87">
        <f>VLOOKUP($A14,'dane wstępne'!$A$217:$D$235,2,)</f>
        <v>332</v>
      </c>
      <c r="AM14" s="88">
        <f>VLOOKUP($A14,'dane wstępne'!$A$217:$D$235,3,)</f>
        <v>334</v>
      </c>
      <c r="AN14" s="89">
        <f>VLOOKUP($A14,'dane wstępne'!$A$217:$D$235,4,)</f>
        <v>352</v>
      </c>
      <c r="AO14" s="87" t="e">
        <f>VLOOKUP($A14,'dane wstępne'!$A$241:$D$253,2,)</f>
        <v>#N/A</v>
      </c>
      <c r="AP14" s="88" t="e">
        <f>VLOOKUP($A14,'dane wstępne'!$A$241:$D$253,3,)</f>
        <v>#N/A</v>
      </c>
      <c r="AQ14" s="89" t="e">
        <f>VLOOKUP($A14,'dane wstępne'!$A$241:$D$253,4,)</f>
        <v>#N/A</v>
      </c>
      <c r="AR14" s="87">
        <f>VLOOKUP($A14,'dane wstępne'!$A$257:$D$274,2,)</f>
        <v>7693</v>
      </c>
      <c r="AS14" s="88">
        <f>VLOOKUP($A14,'dane wstępne'!$A$257:$D$274,3,)</f>
        <v>7644</v>
      </c>
      <c r="AT14" s="89">
        <f>VLOOKUP($A14,'dane wstępne'!$A$257:$D$274,4,)</f>
        <v>7630</v>
      </c>
      <c r="AU14" s="87">
        <f>VLOOKUP($A14,'dane wstępne'!$A$280:$D$290,2,)</f>
        <v>8119</v>
      </c>
      <c r="AV14" s="88">
        <f>VLOOKUP($A14,'dane wstępne'!$A$280:$D$290,3,)</f>
        <v>8063</v>
      </c>
      <c r="AW14" s="89">
        <f>VLOOKUP($A14,'dane wstępne'!$A$280:$D$290,4,)</f>
        <v>8026</v>
      </c>
    </row>
    <row r="15" spans="1:49" x14ac:dyDescent="0.25">
      <c r="A15" s="77" t="s">
        <v>18</v>
      </c>
      <c r="B15" s="87">
        <f>VLOOKUP(A15,'dane wstępne'!$A$6:$D$17,2,)</f>
        <v>143942202</v>
      </c>
      <c r="C15" s="88">
        <f>VLOOKUP(A15,'dane wstępne'!$A$6:$D$17,3,)</f>
        <v>142564251</v>
      </c>
      <c r="D15" s="89">
        <f>VLOOKUP(A15,'dane wstępne'!$A$6:$D$17,4,)</f>
        <v>132012206</v>
      </c>
      <c r="E15" s="87">
        <f>VLOOKUP($A15,'dane wstępne'!$A$21:$D$35,2,)</f>
        <v>1673786</v>
      </c>
      <c r="F15" s="88">
        <f>VLOOKUP($A15,'dane wstępne'!$A$21:$D$35,3,)</f>
        <v>1571093</v>
      </c>
      <c r="G15" s="89">
        <f>VLOOKUP($A15,'dane wstępne'!$A$21:$D$35,4,)</f>
        <v>1296379</v>
      </c>
      <c r="H15" s="87">
        <f>VLOOKUP($A15,'dane wstępne'!$A$39:$D$54,2,)</f>
        <v>3928090</v>
      </c>
      <c r="I15" s="88">
        <f>VLOOKUP($A15,'dane wstępne'!$A$39:$D$54,3,)</f>
        <v>3914732</v>
      </c>
      <c r="J15" s="89">
        <f>VLOOKUP($A15,'dane wstępne'!$A$39:$D$54,4,)</f>
        <v>3676510</v>
      </c>
      <c r="K15" s="87">
        <f>VLOOKUP($A15,'dane wstępne'!$A$59:$D$72,2,)</f>
        <v>2380698</v>
      </c>
      <c r="L15" s="88">
        <f>VLOOKUP($A15,'dane wstępne'!$A$59:$D$72,3,)</f>
        <v>2345012</v>
      </c>
      <c r="M15" s="89">
        <f>VLOOKUP($A15,'dane wstępne'!$A$59:$D$72,4,)</f>
        <v>2153915</v>
      </c>
      <c r="N15" s="87">
        <f>VLOOKUP($A15,'dane wstępne'!$A$77:$D$92,2,)</f>
        <v>2380698</v>
      </c>
      <c r="O15" s="88">
        <f>VLOOKUP($A15,'dane wstępne'!$A$77:$D$92,3,)</f>
        <v>2345012</v>
      </c>
      <c r="P15" s="89">
        <f>VLOOKUP($A15,'dane wstępne'!$A$77:$D$92,4,)</f>
        <v>2153915</v>
      </c>
      <c r="Q15" s="87">
        <f>VLOOKUP($A15,'dane wstępne'!$A$96:$D$112,2,)</f>
        <v>3713528</v>
      </c>
      <c r="R15" s="88">
        <f>VLOOKUP($A15,'dane wstępne'!$A$96:$D$112,3,)</f>
        <v>3667770</v>
      </c>
      <c r="S15" s="89">
        <f>VLOOKUP($A15,'dane wstępne'!$A$96:$D$112,4,)</f>
        <v>3438690</v>
      </c>
      <c r="T15" s="87">
        <f>VLOOKUP($A15,'dane wstępne'!$A$116:$D$127,2,)</f>
        <v>672331</v>
      </c>
      <c r="U15" s="88">
        <f>VLOOKUP($A15,'dane wstępne'!$A$116:$D$127,3,)</f>
        <v>598290</v>
      </c>
      <c r="V15" s="89">
        <f>VLOOKUP($A15,'dane wstępne'!$A$116:$D$127,4,)</f>
        <v>538242</v>
      </c>
      <c r="W15" s="87">
        <f>VLOOKUP($A15,'dane wstępne'!$A$131:$D$147,2,)</f>
        <v>2811398</v>
      </c>
      <c r="X15" s="88">
        <f>VLOOKUP($A15,'dane wstępne'!$A$131:$D$147,3,)</f>
        <v>2752009</v>
      </c>
      <c r="Y15" s="89">
        <f>VLOOKUP($A15,'dane wstępne'!$A$131:$D$147,4,)</f>
        <v>2545384</v>
      </c>
      <c r="Z15" s="87">
        <f>VLOOKUP($A15,'dane wstępne'!$A$152:$D$163,2,)</f>
        <v>280311</v>
      </c>
      <c r="AA15" s="88">
        <f>VLOOKUP($A15,'dane wstępne'!$A$152:$D$163,3,)</f>
        <v>234156</v>
      </c>
      <c r="AB15" s="89">
        <f>VLOOKUP($A15,'dane wstępne'!$A$152:$D$163,4,)</f>
        <v>73663</v>
      </c>
      <c r="AC15" s="87" t="e">
        <f>VLOOKUP($A15,'dane wstępne'!$A$166:$D$174,2,)</f>
        <v>#N/A</v>
      </c>
      <c r="AD15" s="88" t="e">
        <f>VLOOKUP($A15,'dane wstępne'!$A$166:$D$174,3,)</f>
        <v>#N/A</v>
      </c>
      <c r="AE15" s="89" t="e">
        <f>VLOOKUP($A15,'dane wstępne'!$A$166:$D$174,4,)</f>
        <v>#N/A</v>
      </c>
      <c r="AF15" s="87">
        <f>VLOOKUP($A15,'dane wstępne'!$A$179:$D$194,2,)</f>
        <v>4541000</v>
      </c>
      <c r="AG15" s="88">
        <f>VLOOKUP($A15,'dane wstępne'!$A$179:$D$194,3,)</f>
        <v>4517218</v>
      </c>
      <c r="AH15" s="89">
        <f>VLOOKUP($A15,'dane wstępne'!$A$179:$D$194,4,)</f>
        <v>4221496</v>
      </c>
      <c r="AI15" s="87">
        <f>VLOOKUP($A15,'dane wstępne'!$A$198:$D$213,2,)</f>
        <v>3928090</v>
      </c>
      <c r="AJ15" s="88">
        <f>VLOOKUP($A15,'dane wstępne'!$A$198:$D$213,3,)</f>
        <v>3914732</v>
      </c>
      <c r="AK15" s="89">
        <f>VLOOKUP($A15,'dane wstępne'!$A$198:$D$213,4,)</f>
        <v>3670106</v>
      </c>
      <c r="AL15" s="87">
        <f>VLOOKUP($A15,'dane wstępne'!$A$217:$D$235,2,)</f>
        <v>143</v>
      </c>
      <c r="AM15" s="88">
        <f>VLOOKUP($A15,'dane wstępne'!$A$217:$D$235,3,)</f>
        <v>142</v>
      </c>
      <c r="AN15" s="89">
        <f>VLOOKUP($A15,'dane wstępne'!$A$217:$D$235,4,)</f>
        <v>140</v>
      </c>
      <c r="AO15" s="87">
        <f>VLOOKUP($A15,'dane wstępne'!$A$241:$D$253,2,)</f>
        <v>41</v>
      </c>
      <c r="AP15" s="88">
        <f>VLOOKUP($A15,'dane wstępne'!$A$241:$D$253,3,)</f>
        <v>41</v>
      </c>
      <c r="AQ15" s="89">
        <f>VLOOKUP($A15,'dane wstępne'!$A$241:$D$253,4,)</f>
        <v>41</v>
      </c>
      <c r="AR15" s="87">
        <f>VLOOKUP($A15,'dane wstępne'!$A$257:$D$274,2,)</f>
        <v>5993</v>
      </c>
      <c r="AS15" s="88">
        <f>VLOOKUP($A15,'dane wstępne'!$A$257:$D$274,3,)</f>
        <v>5919</v>
      </c>
      <c r="AT15" s="89">
        <f>VLOOKUP($A15,'dane wstępne'!$A$257:$D$274,4,)</f>
        <v>5682</v>
      </c>
      <c r="AU15" s="87">
        <f>VLOOKUP($A15,'dane wstępne'!$A$280:$D$290,2,)</f>
        <v>6677</v>
      </c>
      <c r="AV15" s="88">
        <f>VLOOKUP($A15,'dane wstępne'!$A$280:$D$290,3,)</f>
        <v>6576</v>
      </c>
      <c r="AW15" s="89">
        <f>VLOOKUP($A15,'dane wstępne'!$A$280:$D$290,4,)</f>
        <v>6358</v>
      </c>
    </row>
    <row r="16" spans="1:49" x14ac:dyDescent="0.25">
      <c r="A16" s="77" t="s">
        <v>6</v>
      </c>
      <c r="B16" s="87">
        <f>VLOOKUP(A16,'dane wstępne'!$A$6:$D$17,2,)</f>
        <v>301339000</v>
      </c>
      <c r="C16" s="88">
        <f>VLOOKUP(A16,'dane wstępne'!$A$6:$D$17,3,)</f>
        <v>298403000</v>
      </c>
      <c r="D16" s="89">
        <f>VLOOKUP(A16,'dane wstępne'!$A$6:$D$17,4,)</f>
        <v>276088000</v>
      </c>
      <c r="E16" s="87">
        <f>VLOOKUP($A16,'dane wstępne'!$A$21:$D$35,2,)</f>
        <v>2136646</v>
      </c>
      <c r="F16" s="88">
        <f>VLOOKUP($A16,'dane wstępne'!$A$21:$D$35,3,)</f>
        <v>2012570</v>
      </c>
      <c r="G16" s="89">
        <f>VLOOKUP($A16,'dane wstępne'!$A$21:$D$35,4,)</f>
        <v>1534243</v>
      </c>
      <c r="H16" s="87">
        <f>VLOOKUP($A16,'dane wstępne'!$A$39:$D$54,2,)</f>
        <v>8680400</v>
      </c>
      <c r="I16" s="88">
        <f>VLOOKUP($A16,'dane wstępne'!$A$39:$D$54,3,)</f>
        <v>10935000</v>
      </c>
      <c r="J16" s="89">
        <f>VLOOKUP($A16,'dane wstępne'!$A$39:$D$54,4,)</f>
        <v>10262200</v>
      </c>
      <c r="K16" s="87" t="e">
        <f>VLOOKUP($A16,'dane wstępne'!$A$59:$D$72,2,)</f>
        <v>#N/A</v>
      </c>
      <c r="L16" s="88" t="e">
        <f>VLOOKUP($A16,'dane wstępne'!$A$59:$D$72,3,)</f>
        <v>#N/A</v>
      </c>
      <c r="M16" s="89" t="e">
        <f>VLOOKUP($A16,'dane wstępne'!$A$59:$D$72,4,)</f>
        <v>#N/A</v>
      </c>
      <c r="N16" s="87">
        <f>VLOOKUP($A16,'dane wstępne'!$A$77:$D$92,2,)</f>
        <v>3876200</v>
      </c>
      <c r="O16" s="88">
        <f>VLOOKUP($A16,'dane wstępne'!$A$77:$D$92,3,)</f>
        <v>3902000</v>
      </c>
      <c r="P16" s="89">
        <f>VLOOKUP($A16,'dane wstępne'!$A$77:$D$92,4,)</f>
        <v>3794700</v>
      </c>
      <c r="Q16" s="87">
        <f>VLOOKUP($A16,'dane wstępne'!$A$96:$D$112,2,)</f>
        <v>7590900</v>
      </c>
      <c r="R16" s="88">
        <f>VLOOKUP($A16,'dane wstępne'!$A$96:$D$112,3,)</f>
        <v>7520000</v>
      </c>
      <c r="S16" s="89">
        <f>VLOOKUP($A16,'dane wstępne'!$A$96:$D$112,4,)</f>
        <v>7267000</v>
      </c>
      <c r="T16" s="87" t="e">
        <f>VLOOKUP($A16,'dane wstępne'!$A$116:$D$127,2,)</f>
        <v>#N/A</v>
      </c>
      <c r="U16" s="88" t="e">
        <f>VLOOKUP($A16,'dane wstępne'!$A$116:$D$127,3,)</f>
        <v>#N/A</v>
      </c>
      <c r="V16" s="89" t="e">
        <f>VLOOKUP($A16,'dane wstępne'!$A$116:$D$127,4,)</f>
        <v>#N/A</v>
      </c>
      <c r="W16" s="87">
        <f>VLOOKUP($A16,'dane wstępne'!$A$131:$D$147,2,)</f>
        <v>7244100</v>
      </c>
      <c r="X16" s="88">
        <f>VLOOKUP($A16,'dane wstępne'!$A$131:$D$147,3,)</f>
        <v>7217000</v>
      </c>
      <c r="Y16" s="89">
        <f>VLOOKUP($A16,'dane wstępne'!$A$131:$D$147,4,)</f>
        <v>7035900</v>
      </c>
      <c r="Z16" s="87">
        <f>VLOOKUP($A16,'dane wstępne'!$A$152:$D$163,2,)</f>
        <v>312621</v>
      </c>
      <c r="AA16" s="88">
        <f>VLOOKUP($A16,'dane wstępne'!$A$152:$D$163,3,)</f>
        <v>273230</v>
      </c>
      <c r="AB16" s="89">
        <f>VLOOKUP($A16,'dane wstępne'!$A$152:$D$163,4,)</f>
        <v>187699</v>
      </c>
      <c r="AC16" s="87" t="e">
        <f>VLOOKUP($A16,'dane wstępne'!$A$166:$D$174,2,)</f>
        <v>#N/A</v>
      </c>
      <c r="AD16" s="88" t="e">
        <f>VLOOKUP($A16,'dane wstępne'!$A$166:$D$174,3,)</f>
        <v>#N/A</v>
      </c>
      <c r="AE16" s="89" t="e">
        <f>VLOOKUP($A16,'dane wstępne'!$A$166:$D$174,4,)</f>
        <v>#N/A</v>
      </c>
      <c r="AF16" s="87">
        <f>VLOOKUP($A16,'dane wstępne'!$A$179:$D$194,2,)</f>
        <v>10778700</v>
      </c>
      <c r="AG16" s="88">
        <f>VLOOKUP($A16,'dane wstępne'!$A$179:$D$194,3,)</f>
        <v>10722000</v>
      </c>
      <c r="AH16" s="89">
        <f>VLOOKUP($A16,'dane wstępne'!$A$179:$D$194,4,)</f>
        <v>9650700</v>
      </c>
      <c r="AI16" s="87">
        <f>VLOOKUP($A16,'dane wstępne'!$A$198:$D$213,2,)</f>
        <v>10301700</v>
      </c>
      <c r="AJ16" s="88">
        <f>VLOOKUP($A16,'dane wstępne'!$A$198:$D$213,3,)</f>
        <v>10243000</v>
      </c>
      <c r="AK16" s="89">
        <f>VLOOKUP($A16,'dane wstępne'!$A$198:$D$213,4,)</f>
        <v>9186900</v>
      </c>
      <c r="AL16" s="87">
        <f>VLOOKUP($A16,'dane wstępne'!$A$217:$D$235,2,)</f>
        <v>1132</v>
      </c>
      <c r="AM16" s="88">
        <f>VLOOKUP($A16,'dane wstępne'!$A$217:$D$235,3,)</f>
        <v>1145</v>
      </c>
      <c r="AN16" s="89">
        <f>VLOOKUP($A16,'dane wstępne'!$A$217:$D$235,4,)</f>
        <v>1176</v>
      </c>
      <c r="AO16" s="87">
        <f>VLOOKUP($A16,'dane wstępne'!$A$241:$D$253,2,)</f>
        <v>535</v>
      </c>
      <c r="AP16" s="88">
        <f>VLOOKUP($A16,'dane wstępne'!$A$241:$D$253,3,)</f>
        <v>557</v>
      </c>
      <c r="AQ16" s="89">
        <f>VLOOKUP($A16,'dane wstępne'!$A$241:$D$253,4,)</f>
        <v>600</v>
      </c>
      <c r="AR16" s="87">
        <f>VLOOKUP($A16,'dane wstępne'!$A$257:$D$274,2,)</f>
        <v>24100</v>
      </c>
      <c r="AS16" s="88">
        <f>VLOOKUP($A16,'dane wstępne'!$A$257:$D$274,3,)</f>
        <v>24200</v>
      </c>
      <c r="AT16" s="89">
        <f>VLOOKUP($A16,'dane wstępne'!$A$257:$D$274,4,)</f>
        <v>24700</v>
      </c>
      <c r="AU16" s="87">
        <f>VLOOKUP($A16,'dane wstępne'!$A$280:$D$290,2,)</f>
        <v>28100</v>
      </c>
      <c r="AV16" s="88">
        <f>VLOOKUP($A16,'dane wstępne'!$A$280:$D$290,3,)</f>
        <v>27900</v>
      </c>
      <c r="AW16" s="89">
        <f>VLOOKUP($A16,'dane wstępne'!$A$280:$D$290,4,)</f>
        <v>28500</v>
      </c>
    </row>
    <row r="17" spans="1:49" x14ac:dyDescent="0.25">
      <c r="A17" s="77" t="s">
        <v>75</v>
      </c>
      <c r="B17" s="87" t="e">
        <f>VLOOKUP(A17,'dane wstępne'!$A$6:$D$17,2,)</f>
        <v>#N/A</v>
      </c>
      <c r="C17" s="88" t="e">
        <f>VLOOKUP(A17,'dane wstępne'!$A$6:$D$17,3,)</f>
        <v>#N/A</v>
      </c>
      <c r="D17" s="89" t="e">
        <f>VLOOKUP(A17,'dane wstępne'!$A$6:$D$17,4,)</f>
        <v>#N/A</v>
      </c>
      <c r="E17" s="87">
        <f>VLOOKUP($A17,'dane wstępne'!$A$21:$D$35,2,)</f>
        <v>34986</v>
      </c>
      <c r="F17" s="88">
        <f>VLOOKUP($A17,'dane wstępne'!$A$21:$D$35,3,)</f>
        <v>34986</v>
      </c>
      <c r="G17" s="89">
        <f>VLOOKUP($A17,'dane wstępne'!$A$21:$D$35,4,)</f>
        <v>0</v>
      </c>
      <c r="H17" s="87">
        <f>VLOOKUP($A17,'dane wstępne'!$A$39:$D$54,2,)</f>
        <v>228084</v>
      </c>
      <c r="I17" s="88">
        <f>VLOOKUP($A17,'dane wstępne'!$A$39:$D$54,3,)</f>
        <v>228084</v>
      </c>
      <c r="J17" s="89">
        <f>VLOOKUP($A17,'dane wstępne'!$A$39:$D$54,4,)</f>
        <v>207820</v>
      </c>
      <c r="K17" s="87">
        <f>VLOOKUP($A17,'dane wstępne'!$A$59:$D$72,2,)</f>
        <v>95800</v>
      </c>
      <c r="L17" s="88">
        <f>VLOOKUP($A17,'dane wstępne'!$A$59:$D$72,3,)</f>
        <v>95800</v>
      </c>
      <c r="M17" s="89">
        <f>VLOOKUP($A17,'dane wstępne'!$A$59:$D$72,4,)</f>
        <v>88273</v>
      </c>
      <c r="N17" s="87">
        <f>VLOOKUP($A17,'dane wstępne'!$A$77:$D$92,2,)</f>
        <v>68535</v>
      </c>
      <c r="O17" s="88">
        <f>VLOOKUP($A17,'dane wstępne'!$A$77:$D$92,3,)</f>
        <v>68535</v>
      </c>
      <c r="P17" s="89">
        <f>VLOOKUP($A17,'dane wstępne'!$A$77:$D$92,4,)</f>
        <v>65720</v>
      </c>
      <c r="Q17" s="87">
        <f>VLOOKUP($A17,'dane wstępne'!$A$96:$D$112,2,)</f>
        <v>219634</v>
      </c>
      <c r="R17" s="88">
        <f>VLOOKUP($A17,'dane wstępne'!$A$96:$D$112,3,)</f>
        <v>219634</v>
      </c>
      <c r="S17" s="89">
        <f>VLOOKUP($A17,'dane wstępne'!$A$96:$D$112,4,)</f>
        <v>276001</v>
      </c>
      <c r="T17" s="87" t="e">
        <f>VLOOKUP($A17,'dane wstępne'!$A$116:$D$127,2,)</f>
        <v>#N/A</v>
      </c>
      <c r="U17" s="88" t="e">
        <f>VLOOKUP($A17,'dane wstępne'!$A$116:$D$127,3,)</f>
        <v>#N/A</v>
      </c>
      <c r="V17" s="89" t="e">
        <f>VLOOKUP($A17,'dane wstępne'!$A$116:$D$127,4,)</f>
        <v>#N/A</v>
      </c>
      <c r="W17" s="87">
        <f>VLOOKUP($A17,'dane wstępne'!$A$131:$D$147,2,)</f>
        <v>196797</v>
      </c>
      <c r="X17" s="88">
        <f>VLOOKUP($A17,'dane wstępne'!$A$131:$D$147,3,)</f>
        <v>196797</v>
      </c>
      <c r="Y17" s="89">
        <f>VLOOKUP($A17,'dane wstępne'!$A$131:$D$147,4,)</f>
        <v>148611</v>
      </c>
      <c r="Z17" s="87">
        <f>VLOOKUP($A17,'dane wstępne'!$A$152:$D$163,2,)</f>
        <v>3859</v>
      </c>
      <c r="AA17" s="88">
        <f>VLOOKUP($A17,'dane wstępne'!$A$152:$D$163,3,)</f>
        <v>1099</v>
      </c>
      <c r="AB17" s="89">
        <f>VLOOKUP($A17,'dane wstępne'!$A$152:$D$163,4,)</f>
        <v>2065</v>
      </c>
      <c r="AC17" s="87" t="e">
        <f>VLOOKUP($A17,'dane wstępne'!$A$166:$D$174,2,)</f>
        <v>#N/A</v>
      </c>
      <c r="AD17" s="88" t="e">
        <f>VLOOKUP($A17,'dane wstępne'!$A$166:$D$174,3,)</f>
        <v>#N/A</v>
      </c>
      <c r="AE17" s="89" t="e">
        <f>VLOOKUP($A17,'dane wstępne'!$A$166:$D$174,4,)</f>
        <v>#N/A</v>
      </c>
      <c r="AF17" s="87" t="e">
        <f>VLOOKUP($A17,'dane wstępne'!$A$179:$D$194,2,)</f>
        <v>#N/A</v>
      </c>
      <c r="AG17" s="88" t="e">
        <f>VLOOKUP($A17,'dane wstępne'!$A$179:$D$194,3,)</f>
        <v>#N/A</v>
      </c>
      <c r="AH17" s="89" t="e">
        <f>VLOOKUP($A17,'dane wstępne'!$A$179:$D$194,4,)</f>
        <v>#N/A</v>
      </c>
      <c r="AI17" s="87" t="e">
        <f>VLOOKUP($A17,'dane wstępne'!$A$198:$D$213,2,)</f>
        <v>#N/A</v>
      </c>
      <c r="AJ17" s="88" t="e">
        <f>VLOOKUP($A17,'dane wstępne'!$A$198:$D$213,3,)</f>
        <v>#N/A</v>
      </c>
      <c r="AK17" s="89" t="e">
        <f>VLOOKUP($A17,'dane wstępne'!$A$198:$D$213,4,)</f>
        <v>#N/A</v>
      </c>
      <c r="AL17" s="87">
        <f>VLOOKUP($A17,'dane wstępne'!$A$217:$D$235,2,)</f>
        <v>1</v>
      </c>
      <c r="AM17" s="88">
        <f>VLOOKUP($A17,'dane wstępne'!$A$217:$D$235,3,)</f>
        <v>1</v>
      </c>
      <c r="AN17" s="89">
        <f>VLOOKUP($A17,'dane wstępne'!$A$217:$D$235,4,)</f>
        <v>0</v>
      </c>
      <c r="AO17" s="87">
        <f>VLOOKUP($A17,'dane wstępne'!$A$241:$D$253,2,)</f>
        <v>84</v>
      </c>
      <c r="AP17" s="88">
        <f>VLOOKUP($A17,'dane wstępne'!$A$241:$D$253,3,)</f>
        <v>84</v>
      </c>
      <c r="AQ17" s="89">
        <f>VLOOKUP($A17,'dane wstępne'!$A$241:$D$253,4,)</f>
        <v>0</v>
      </c>
      <c r="AR17" s="87">
        <f>VLOOKUP($A17,'dane wstępne'!$A$257:$D$274,2,)</f>
        <v>484</v>
      </c>
      <c r="AS17" s="88">
        <f>VLOOKUP($A17,'dane wstępne'!$A$257:$D$274,3,)</f>
        <v>484</v>
      </c>
      <c r="AT17" s="89">
        <f>VLOOKUP($A17,'dane wstępne'!$A$257:$D$274,4,)</f>
        <v>803</v>
      </c>
      <c r="AU17" s="87" t="e">
        <f>VLOOKUP($A17,'dane wstępne'!$A$280:$D$290,2,)</f>
        <v>#N/A</v>
      </c>
      <c r="AV17" s="88" t="e">
        <f>VLOOKUP($A17,'dane wstępne'!$A$280:$D$290,3,)</f>
        <v>#N/A</v>
      </c>
      <c r="AW17" s="89" t="e">
        <f>VLOOKUP($A17,'dane wstępne'!$A$280:$D$290,4,)</f>
        <v>#N/A</v>
      </c>
    </row>
    <row r="18" spans="1:49" x14ac:dyDescent="0.25">
      <c r="A18" s="77" t="s">
        <v>12</v>
      </c>
      <c r="B18" s="87">
        <f>VLOOKUP(A18,'dane wstępne'!$A$6:$D$17,2,)</f>
        <v>181300141</v>
      </c>
      <c r="C18" s="88">
        <f>VLOOKUP(A18,'dane wstępne'!$A$6:$D$17,3,)</f>
        <v>185555589</v>
      </c>
      <c r="D18" s="89">
        <f>VLOOKUP(A18,'dane wstępne'!$A$6:$D$17,4,)</f>
        <v>147610558</v>
      </c>
      <c r="E18" s="87">
        <f>VLOOKUP($A18,'dane wstępne'!$A$21:$D$35,2,)</f>
        <v>1111843</v>
      </c>
      <c r="F18" s="88">
        <f>VLOOKUP($A18,'dane wstępne'!$A$21:$D$35,3,)</f>
        <v>1048828</v>
      </c>
      <c r="G18" s="89">
        <f>VLOOKUP($A18,'dane wstępne'!$A$21:$D$35,4,)</f>
        <v>814928</v>
      </c>
      <c r="H18" s="87">
        <f>VLOOKUP($A18,'dane wstępne'!$A$39:$D$54,2,)</f>
        <v>3904082</v>
      </c>
      <c r="I18" s="88">
        <f>VLOOKUP($A18,'dane wstępne'!$A$39:$D$54,3,)</f>
        <v>3825991</v>
      </c>
      <c r="J18" s="89">
        <f>VLOOKUP($A18,'dane wstępne'!$A$39:$D$54,4,)</f>
        <v>3259127</v>
      </c>
      <c r="K18" s="87">
        <f>VLOOKUP($A18,'dane wstępne'!$A$59:$D$72,2,)</f>
        <v>1709718</v>
      </c>
      <c r="L18" s="88">
        <f>VLOOKUP($A18,'dane wstępne'!$A$59:$D$72,3,)</f>
        <v>1767012</v>
      </c>
      <c r="M18" s="89">
        <f>VLOOKUP($A18,'dane wstępne'!$A$59:$D$72,4,)</f>
        <v>1667832</v>
      </c>
      <c r="N18" s="87">
        <f>VLOOKUP($A18,'dane wstępne'!$A$77:$D$92,2,)</f>
        <v>1709718</v>
      </c>
      <c r="O18" s="88">
        <f>VLOOKUP($A18,'dane wstępne'!$A$77:$D$92,3,)</f>
        <v>1767012</v>
      </c>
      <c r="P18" s="89">
        <f>VLOOKUP($A18,'dane wstępne'!$A$77:$D$92,4,)</f>
        <v>1667832</v>
      </c>
      <c r="Q18" s="87">
        <f>VLOOKUP($A18,'dane wstępne'!$A$96:$D$112,2,)</f>
        <v>3702999</v>
      </c>
      <c r="R18" s="88">
        <f>VLOOKUP($A18,'dane wstępne'!$A$96:$D$112,3,)</f>
        <v>3664967</v>
      </c>
      <c r="S18" s="89">
        <f>VLOOKUP($A18,'dane wstępne'!$A$96:$D$112,4,)</f>
        <v>3283632</v>
      </c>
      <c r="T18" s="87">
        <f>VLOOKUP($A18,'dane wstępne'!$A$116:$D$127,2,)</f>
        <v>831904</v>
      </c>
      <c r="U18" s="88">
        <f>VLOOKUP($A18,'dane wstępne'!$A$116:$D$127,3,)</f>
        <v>824612</v>
      </c>
      <c r="V18" s="89">
        <f>VLOOKUP($A18,'dane wstępne'!$A$116:$D$127,4,)</f>
        <v>766260</v>
      </c>
      <c r="W18" s="87">
        <f>VLOOKUP($A18,'dane wstępne'!$A$131:$D$147,2,)</f>
        <v>3773687</v>
      </c>
      <c r="X18" s="88">
        <f>VLOOKUP($A18,'dane wstępne'!$A$131:$D$147,3,)</f>
        <v>3793447</v>
      </c>
      <c r="Y18" s="89">
        <f>VLOOKUP($A18,'dane wstępne'!$A$131:$D$147,4,)</f>
        <v>3474639</v>
      </c>
      <c r="Z18" s="87">
        <f>VLOOKUP($A18,'dane wstępne'!$A$152:$D$163,2,)</f>
        <v>598517</v>
      </c>
      <c r="AA18" s="88">
        <f>VLOOKUP($A18,'dane wstępne'!$A$152:$D$163,3,)</f>
        <v>504000</v>
      </c>
      <c r="AB18" s="89">
        <f>VLOOKUP($A18,'dane wstępne'!$A$152:$D$163,4,)</f>
        <v>228000</v>
      </c>
      <c r="AC18" s="87">
        <f>VLOOKUP($A18,'dane wstępne'!$A$166:$D$174,2,)</f>
        <v>196159</v>
      </c>
      <c r="AD18" s="88">
        <f>VLOOKUP($A18,'dane wstępne'!$A$166:$D$174,3,)</f>
        <v>184228</v>
      </c>
      <c r="AE18" s="89">
        <f>VLOOKUP($A18,'dane wstępne'!$A$166:$D$174,4,)</f>
        <v>11931</v>
      </c>
      <c r="AF18" s="87">
        <f>VLOOKUP($A18,'dane wstępne'!$A$179:$D$194,2,)</f>
        <v>4935288</v>
      </c>
      <c r="AG18" s="88">
        <f>VLOOKUP($A18,'dane wstępne'!$A$179:$D$194,3,)</f>
        <v>4909843</v>
      </c>
      <c r="AH18" s="89">
        <f>VLOOKUP($A18,'dane wstępne'!$A$179:$D$194,4,)</f>
        <v>4458000</v>
      </c>
      <c r="AI18" s="87">
        <f>VLOOKUP($A18,'dane wstępne'!$A$198:$D$213,2,)</f>
        <v>4551660</v>
      </c>
      <c r="AJ18" s="88">
        <f>VLOOKUP($A18,'dane wstępne'!$A$198:$D$213,3,)</f>
        <v>4534750</v>
      </c>
      <c r="AK18" s="89">
        <f>VLOOKUP($A18,'dane wstępne'!$A$198:$D$213,4,)</f>
        <v>4139000</v>
      </c>
      <c r="AL18" s="87">
        <f>VLOOKUP($A18,'dane wstępne'!$A$217:$D$235,2,)</f>
        <v>532</v>
      </c>
      <c r="AM18" s="88">
        <f>VLOOKUP($A18,'dane wstępne'!$A$217:$D$235,3,)</f>
        <v>571</v>
      </c>
      <c r="AN18" s="89">
        <f>VLOOKUP($A18,'dane wstępne'!$A$217:$D$235,4,)</f>
        <v>540</v>
      </c>
      <c r="AO18" s="87">
        <f>VLOOKUP($A18,'dane wstępne'!$A$241:$D$253,2,)</f>
        <v>124</v>
      </c>
      <c r="AP18" s="88">
        <f>VLOOKUP($A18,'dane wstępne'!$A$241:$D$253,3,)</f>
        <v>124</v>
      </c>
      <c r="AQ18" s="89">
        <f>VLOOKUP($A18,'dane wstępne'!$A$241:$D$253,4,)</f>
        <v>113</v>
      </c>
      <c r="AR18" s="87">
        <f>VLOOKUP($A18,'dane wstępne'!$A$257:$D$274,2,)</f>
        <v>11113</v>
      </c>
      <c r="AS18" s="88">
        <f>VLOOKUP($A18,'dane wstępne'!$A$257:$D$274,3,)</f>
        <v>11695</v>
      </c>
      <c r="AT18" s="89">
        <f>VLOOKUP($A18,'dane wstępne'!$A$257:$D$274,4,)</f>
        <v>11174</v>
      </c>
      <c r="AU18" s="87">
        <f>VLOOKUP($A18,'dane wstępne'!$A$280:$D$290,2,)</f>
        <v>14058</v>
      </c>
      <c r="AV18" s="88">
        <f>VLOOKUP($A18,'dane wstępne'!$A$280:$D$290,3,)</f>
        <v>14642</v>
      </c>
      <c r="AW18" s="89">
        <f>VLOOKUP($A18,'dane wstępne'!$A$280:$D$290,4,)</f>
        <v>14286</v>
      </c>
    </row>
  </sheetData>
  <mergeCells count="17">
    <mergeCell ref="AI2:AK2"/>
    <mergeCell ref="AL2:AN2"/>
    <mergeCell ref="AO2:AQ2"/>
    <mergeCell ref="AR2:AT2"/>
    <mergeCell ref="AU2:AW2"/>
    <mergeCell ref="Q2:S2"/>
    <mergeCell ref="T2:V2"/>
    <mergeCell ref="W2:Y2"/>
    <mergeCell ref="Z2:AB2"/>
    <mergeCell ref="AC2:AE2"/>
    <mergeCell ref="AF2:AH2"/>
    <mergeCell ref="B2:D2"/>
    <mergeCell ref="A2:A3"/>
    <mergeCell ref="E2:G2"/>
    <mergeCell ref="H2:J2"/>
    <mergeCell ref="K2:M2"/>
    <mergeCell ref="N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"/>
  <sheetViews>
    <sheetView workbookViewId="0">
      <selection activeCell="K15" sqref="K15"/>
    </sheetView>
  </sheetViews>
  <sheetFormatPr defaultRowHeight="15" x14ac:dyDescent="0.25"/>
  <sheetData>
    <row r="1" spans="1:49" x14ac:dyDescent="0.25">
      <c r="A1" t="s">
        <v>83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</row>
    <row r="2" spans="1:49" x14ac:dyDescent="0.25">
      <c r="A2" t="s">
        <v>27</v>
      </c>
      <c r="B2">
        <v>76973968</v>
      </c>
      <c r="C2">
        <v>74474860</v>
      </c>
      <c r="D2">
        <v>70429762</v>
      </c>
      <c r="E2">
        <v>279539</v>
      </c>
      <c r="F2">
        <v>238079</v>
      </c>
      <c r="G2">
        <v>171883</v>
      </c>
      <c r="H2">
        <v>2632428</v>
      </c>
      <c r="I2">
        <v>2589310</v>
      </c>
      <c r="J2">
        <v>2347380</v>
      </c>
      <c r="K2">
        <v>859166</v>
      </c>
      <c r="L2">
        <v>878510</v>
      </c>
      <c r="M2">
        <v>959349</v>
      </c>
      <c r="N2">
        <v>676404</v>
      </c>
      <c r="O2">
        <v>700797</v>
      </c>
      <c r="P2">
        <v>847685</v>
      </c>
      <c r="Q2">
        <v>1932030</v>
      </c>
      <c r="R2">
        <v>1785008</v>
      </c>
      <c r="S2">
        <v>1749000</v>
      </c>
      <c r="T2">
        <v>367043</v>
      </c>
      <c r="U2">
        <v>361313</v>
      </c>
      <c r="V2">
        <v>345000</v>
      </c>
      <c r="W2">
        <v>1054923</v>
      </c>
      <c r="X2">
        <v>1066888</v>
      </c>
      <c r="Y2">
        <v>1076195</v>
      </c>
      <c r="Z2">
        <v>200241</v>
      </c>
      <c r="AA2">
        <v>191731</v>
      </c>
      <c r="AB2">
        <v>114100</v>
      </c>
      <c r="AC2">
        <v>36952</v>
      </c>
      <c r="AD2">
        <v>36085</v>
      </c>
      <c r="AE2">
        <v>867</v>
      </c>
      <c r="AF2">
        <v>4297967</v>
      </c>
      <c r="AG2">
        <v>4207484</v>
      </c>
      <c r="AH2">
        <v>4125000</v>
      </c>
      <c r="AI2">
        <v>4090747</v>
      </c>
      <c r="AJ2">
        <v>4007134</v>
      </c>
      <c r="AK2">
        <v>3945000</v>
      </c>
      <c r="AL2">
        <v>214</v>
      </c>
      <c r="AM2">
        <v>215</v>
      </c>
      <c r="AN2">
        <v>244</v>
      </c>
      <c r="AO2">
        <v>644</v>
      </c>
      <c r="AP2">
        <v>640</v>
      </c>
      <c r="AQ2">
        <v>630</v>
      </c>
      <c r="AR2">
        <v>7785</v>
      </c>
      <c r="AS2">
        <v>7760</v>
      </c>
      <c r="AT2">
        <v>8027</v>
      </c>
      <c r="AU2">
        <v>8288</v>
      </c>
      <c r="AV2">
        <v>8269</v>
      </c>
      <c r="AW2">
        <v>8027</v>
      </c>
    </row>
    <row r="3" spans="1:49" x14ac:dyDescent="0.25">
      <c r="A3" t="s">
        <v>24</v>
      </c>
      <c r="B3">
        <v>83171132</v>
      </c>
      <c r="C3">
        <v>81083784</v>
      </c>
      <c r="D3">
        <v>72238324</v>
      </c>
      <c r="E3">
        <v>884485</v>
      </c>
      <c r="F3">
        <v>817000</v>
      </c>
      <c r="G3">
        <v>571000</v>
      </c>
      <c r="H3">
        <v>2472378</v>
      </c>
      <c r="I3">
        <v>2413030</v>
      </c>
      <c r="J3">
        <v>2172969</v>
      </c>
      <c r="K3">
        <v>1510244</v>
      </c>
      <c r="L3">
        <v>1471409</v>
      </c>
      <c r="M3">
        <v>1239535</v>
      </c>
      <c r="N3">
        <v>-1</v>
      </c>
      <c r="O3">
        <v>-1</v>
      </c>
      <c r="P3">
        <v>-1</v>
      </c>
      <c r="Q3">
        <v>2404676</v>
      </c>
      <c r="R3">
        <v>2343246</v>
      </c>
      <c r="S3">
        <v>2167913</v>
      </c>
      <c r="T3">
        <v>-1</v>
      </c>
      <c r="U3">
        <v>-1</v>
      </c>
      <c r="V3">
        <v>-1</v>
      </c>
      <c r="W3">
        <v>2255622</v>
      </c>
      <c r="X3">
        <v>2179946</v>
      </c>
      <c r="Y3">
        <v>1994046</v>
      </c>
      <c r="Z3">
        <v>282227</v>
      </c>
      <c r="AA3">
        <v>197914</v>
      </c>
      <c r="AB3">
        <v>132967</v>
      </c>
      <c r="AC3">
        <v>-1</v>
      </c>
      <c r="AD3">
        <v>-1</v>
      </c>
      <c r="AE3">
        <v>-1</v>
      </c>
      <c r="AF3">
        <v>2667992</v>
      </c>
      <c r="AG3">
        <v>2631158</v>
      </c>
      <c r="AH3">
        <v>2368351</v>
      </c>
      <c r="AI3">
        <v>2603778</v>
      </c>
      <c r="AJ3">
        <v>2565092</v>
      </c>
      <c r="AK3">
        <v>2307061</v>
      </c>
      <c r="AL3">
        <v>374</v>
      </c>
      <c r="AM3">
        <v>368</v>
      </c>
      <c r="AN3">
        <v>359</v>
      </c>
      <c r="AO3">
        <v>-1</v>
      </c>
      <c r="AP3">
        <v>-1</v>
      </c>
      <c r="AQ3">
        <v>-1</v>
      </c>
      <c r="AR3">
        <v>5794</v>
      </c>
      <c r="AS3">
        <v>5838</v>
      </c>
      <c r="AT3">
        <v>5502</v>
      </c>
      <c r="AU3">
        <v>8550</v>
      </c>
      <c r="AV3">
        <v>6183</v>
      </c>
      <c r="AW3">
        <v>5846</v>
      </c>
    </row>
    <row r="4" spans="1:49" x14ac:dyDescent="0.25">
      <c r="A4" t="s">
        <v>9</v>
      </c>
      <c r="B4">
        <v>189574297</v>
      </c>
      <c r="C4">
        <v>189494130</v>
      </c>
      <c r="D4">
        <v>178781524</v>
      </c>
      <c r="E4">
        <v>889475</v>
      </c>
      <c r="F4">
        <v>778537</v>
      </c>
      <c r="G4">
        <v>623599</v>
      </c>
      <c r="H4">
        <v>3340969</v>
      </c>
      <c r="I4">
        <v>3330006</v>
      </c>
      <c r="J4">
        <v>3171625</v>
      </c>
      <c r="K4">
        <v>-1</v>
      </c>
      <c r="L4">
        <v>-1</v>
      </c>
      <c r="M4">
        <v>-1</v>
      </c>
      <c r="N4">
        <v>2124421</v>
      </c>
      <c r="O4">
        <v>2087716</v>
      </c>
      <c r="P4">
        <v>1934407</v>
      </c>
      <c r="Q4">
        <v>4144608</v>
      </c>
      <c r="R4">
        <v>4112087</v>
      </c>
      <c r="S4">
        <v>3960889</v>
      </c>
      <c r="T4">
        <v>1185481</v>
      </c>
      <c r="U4">
        <v>1168146</v>
      </c>
      <c r="V4">
        <v>1104464</v>
      </c>
      <c r="W4">
        <v>3440768</v>
      </c>
      <c r="X4">
        <v>3406452</v>
      </c>
      <c r="Y4">
        <v>3263201</v>
      </c>
      <c r="Z4">
        <v>-1</v>
      </c>
      <c r="AA4">
        <v>-1</v>
      </c>
      <c r="AB4">
        <v>-1</v>
      </c>
      <c r="AC4">
        <v>158079</v>
      </c>
      <c r="AD4">
        <v>158519</v>
      </c>
      <c r="AE4">
        <v>-440</v>
      </c>
      <c r="AF4">
        <v>5599205</v>
      </c>
      <c r="AG4">
        <v>5575050</v>
      </c>
      <c r="AH4">
        <v>5455224</v>
      </c>
      <c r="AI4">
        <v>5314239</v>
      </c>
      <c r="AJ4">
        <v>5286552</v>
      </c>
      <c r="AK4">
        <v>5169066</v>
      </c>
      <c r="AL4">
        <v>812</v>
      </c>
      <c r="AM4">
        <v>816</v>
      </c>
      <c r="AN4">
        <v>851</v>
      </c>
      <c r="AO4">
        <v>-1</v>
      </c>
      <c r="AP4">
        <v>-1</v>
      </c>
      <c r="AQ4">
        <v>-1</v>
      </c>
      <c r="AR4">
        <v>14436</v>
      </c>
      <c r="AS4">
        <v>14591</v>
      </c>
      <c r="AT4">
        <v>15182</v>
      </c>
      <c r="AU4">
        <v>16613</v>
      </c>
      <c r="AV4">
        <v>16815</v>
      </c>
      <c r="AW4">
        <v>17307</v>
      </c>
    </row>
    <row r="5" spans="1:49" x14ac:dyDescent="0.25">
      <c r="A5" t="s">
        <v>44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526198</v>
      </c>
      <c r="I5">
        <v>529349</v>
      </c>
      <c r="J5">
        <v>508424</v>
      </c>
      <c r="K5">
        <v>175652</v>
      </c>
      <c r="L5">
        <v>180793</v>
      </c>
      <c r="M5">
        <v>172511</v>
      </c>
      <c r="N5">
        <v>175652</v>
      </c>
      <c r="O5">
        <v>180793</v>
      </c>
      <c r="P5">
        <v>172511</v>
      </c>
      <c r="Q5">
        <v>673808</v>
      </c>
      <c r="R5">
        <v>690324</v>
      </c>
      <c r="S5">
        <v>696804</v>
      </c>
      <c r="T5">
        <v>507</v>
      </c>
      <c r="U5">
        <v>508</v>
      </c>
      <c r="V5">
        <v>514</v>
      </c>
      <c r="W5">
        <v>304479</v>
      </c>
      <c r="X5">
        <v>304566</v>
      </c>
      <c r="Y5">
        <v>286266</v>
      </c>
      <c r="Z5">
        <v>-1</v>
      </c>
      <c r="AA5">
        <v>-1</v>
      </c>
      <c r="AB5">
        <v>-1</v>
      </c>
      <c r="AC5">
        <v>12600</v>
      </c>
      <c r="AD5">
        <v>11200</v>
      </c>
      <c r="AE5">
        <v>1400</v>
      </c>
      <c r="AF5">
        <v>970275</v>
      </c>
      <c r="AG5">
        <v>987448</v>
      </c>
      <c r="AH5">
        <v>996762</v>
      </c>
      <c r="AI5">
        <v>937068</v>
      </c>
      <c r="AJ5">
        <v>953366</v>
      </c>
      <c r="AK5">
        <v>961294</v>
      </c>
      <c r="AL5">
        <v>190</v>
      </c>
      <c r="AM5">
        <v>190</v>
      </c>
      <c r="AN5">
        <v>214</v>
      </c>
      <c r="AO5">
        <v>4600</v>
      </c>
      <c r="AP5">
        <v>4600</v>
      </c>
      <c r="AQ5">
        <v>4600</v>
      </c>
      <c r="AR5">
        <v>1476</v>
      </c>
      <c r="AS5">
        <v>1476</v>
      </c>
      <c r="AT5">
        <v>1473</v>
      </c>
      <c r="AU5">
        <v>-1</v>
      </c>
      <c r="AV5">
        <v>-1</v>
      </c>
      <c r="AW5">
        <v>-1</v>
      </c>
    </row>
    <row r="6" spans="1:49" x14ac:dyDescent="0.25">
      <c r="A6" t="s">
        <v>21</v>
      </c>
      <c r="B6">
        <v>103677364</v>
      </c>
      <c r="C6">
        <v>106206258</v>
      </c>
      <c r="D6">
        <v>69813233</v>
      </c>
      <c r="E6">
        <v>255400</v>
      </c>
      <c r="F6">
        <v>181600</v>
      </c>
      <c r="G6">
        <v>135000</v>
      </c>
      <c r="H6">
        <v>1523385</v>
      </c>
      <c r="I6">
        <v>1380548</v>
      </c>
      <c r="J6">
        <v>1251373</v>
      </c>
      <c r="K6">
        <v>486413</v>
      </c>
      <c r="L6">
        <v>584091</v>
      </c>
      <c r="M6">
        <v>514659</v>
      </c>
      <c r="N6">
        <v>492219</v>
      </c>
      <c r="O6">
        <v>584091</v>
      </c>
      <c r="P6">
        <v>514659</v>
      </c>
      <c r="Q6">
        <v>1595370</v>
      </c>
      <c r="R6">
        <v>1581388</v>
      </c>
      <c r="S6">
        <v>837310</v>
      </c>
      <c r="T6">
        <v>161983</v>
      </c>
      <c r="U6">
        <v>272092</v>
      </c>
      <c r="V6">
        <v>101838</v>
      </c>
      <c r="W6">
        <v>1257202</v>
      </c>
      <c r="X6">
        <v>810349</v>
      </c>
      <c r="Y6">
        <v>758100</v>
      </c>
      <c r="Z6">
        <v>-1</v>
      </c>
      <c r="AA6">
        <v>-1</v>
      </c>
      <c r="AB6">
        <v>-1</v>
      </c>
      <c r="AC6">
        <v>160872</v>
      </c>
      <c r="AD6">
        <v>152681</v>
      </c>
      <c r="AE6">
        <v>8191</v>
      </c>
      <c r="AF6">
        <v>3775000</v>
      </c>
      <c r="AG6">
        <v>3728000</v>
      </c>
      <c r="AH6">
        <v>2833000</v>
      </c>
      <c r="AI6">
        <v>3492000</v>
      </c>
      <c r="AJ6">
        <v>3447000</v>
      </c>
      <c r="AK6">
        <v>2634000</v>
      </c>
      <c r="AL6">
        <v>517</v>
      </c>
      <c r="AM6">
        <v>550</v>
      </c>
      <c r="AN6">
        <v>472</v>
      </c>
      <c r="AO6">
        <v>27</v>
      </c>
      <c r="AP6">
        <v>35</v>
      </c>
      <c r="AQ6">
        <v>0</v>
      </c>
      <c r="AR6">
        <v>10278</v>
      </c>
      <c r="AS6">
        <v>10534</v>
      </c>
      <c r="AT6">
        <v>7321</v>
      </c>
      <c r="AU6">
        <v>10673</v>
      </c>
      <c r="AV6">
        <v>10921</v>
      </c>
      <c r="AW6">
        <v>7596</v>
      </c>
    </row>
    <row r="7" spans="1:49" x14ac:dyDescent="0.25">
      <c r="A7" t="s">
        <v>36</v>
      </c>
      <c r="B7">
        <v>18335248</v>
      </c>
      <c r="C7">
        <v>18310664</v>
      </c>
      <c r="D7">
        <v>19355074</v>
      </c>
      <c r="E7">
        <v>-1</v>
      </c>
      <c r="F7">
        <v>-1</v>
      </c>
      <c r="G7">
        <v>-1</v>
      </c>
      <c r="H7">
        <v>125300</v>
      </c>
      <c r="I7">
        <v>124800</v>
      </c>
      <c r="J7">
        <v>126900</v>
      </c>
      <c r="K7">
        <v>125300</v>
      </c>
      <c r="L7">
        <v>124800</v>
      </c>
      <c r="M7">
        <v>126900</v>
      </c>
      <c r="N7">
        <v>125300</v>
      </c>
      <c r="O7">
        <v>124800</v>
      </c>
      <c r="P7">
        <v>126900</v>
      </c>
      <c r="Q7">
        <v>247700</v>
      </c>
      <c r="R7">
        <v>248000</v>
      </c>
      <c r="S7">
        <v>253400</v>
      </c>
      <c r="T7">
        <v>-1</v>
      </c>
      <c r="U7">
        <v>-1</v>
      </c>
      <c r="V7">
        <v>-1</v>
      </c>
      <c r="W7">
        <v>87900</v>
      </c>
      <c r="X7">
        <v>90800</v>
      </c>
      <c r="Y7">
        <v>94400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245500</v>
      </c>
      <c r="AG7">
        <v>245100</v>
      </c>
      <c r="AH7">
        <v>251400</v>
      </c>
      <c r="AI7">
        <v>225600</v>
      </c>
      <c r="AJ7">
        <v>225000</v>
      </c>
      <c r="AK7">
        <v>245500</v>
      </c>
      <c r="AL7">
        <v>56</v>
      </c>
      <c r="AM7">
        <v>57</v>
      </c>
      <c r="AN7">
        <v>61</v>
      </c>
      <c r="AO7">
        <v>-1</v>
      </c>
      <c r="AP7">
        <v>-1</v>
      </c>
      <c r="AQ7">
        <v>-1</v>
      </c>
      <c r="AR7">
        <v>1118</v>
      </c>
      <c r="AS7">
        <v>1162</v>
      </c>
      <c r="AT7">
        <v>1277</v>
      </c>
      <c r="AU7">
        <v>-1</v>
      </c>
      <c r="AV7">
        <v>-1</v>
      </c>
      <c r="AW7">
        <v>-1</v>
      </c>
    </row>
    <row r="8" spans="1:49" x14ac:dyDescent="0.25">
      <c r="A8" t="s">
        <v>32</v>
      </c>
      <c r="B8">
        <v>51171020</v>
      </c>
      <c r="C8">
        <v>49364236</v>
      </c>
      <c r="D8">
        <v>43904775</v>
      </c>
      <c r="E8">
        <v>71255</v>
      </c>
      <c r="F8">
        <v>69914</v>
      </c>
      <c r="G8">
        <v>65283</v>
      </c>
      <c r="H8">
        <v>673394</v>
      </c>
      <c r="I8">
        <v>673394</v>
      </c>
      <c r="J8">
        <v>680659</v>
      </c>
      <c r="K8">
        <v>348193</v>
      </c>
      <c r="L8">
        <v>348193</v>
      </c>
      <c r="M8">
        <v>345944</v>
      </c>
      <c r="N8">
        <v>152001</v>
      </c>
      <c r="O8">
        <v>152001</v>
      </c>
      <c r="P8">
        <v>153310</v>
      </c>
      <c r="Q8">
        <v>259061</v>
      </c>
      <c r="R8">
        <v>259061</v>
      </c>
      <c r="S8">
        <v>262141</v>
      </c>
      <c r="T8">
        <v>201212</v>
      </c>
      <c r="U8">
        <v>201212</v>
      </c>
      <c r="V8">
        <v>198726</v>
      </c>
      <c r="W8">
        <v>242574</v>
      </c>
      <c r="X8">
        <v>245032</v>
      </c>
      <c r="Y8">
        <v>246217</v>
      </c>
      <c r="Z8">
        <v>16709</v>
      </c>
      <c r="AA8">
        <v>16709</v>
      </c>
      <c r="AB8">
        <v>12652</v>
      </c>
      <c r="AC8">
        <v>20000</v>
      </c>
      <c r="AD8">
        <v>20000</v>
      </c>
      <c r="AE8">
        <v>0</v>
      </c>
      <c r="AF8">
        <v>688900</v>
      </c>
      <c r="AG8">
        <v>690700</v>
      </c>
      <c r="AH8">
        <v>697400</v>
      </c>
      <c r="AI8">
        <v>683300</v>
      </c>
      <c r="AJ8">
        <v>691500</v>
      </c>
      <c r="AK8">
        <v>691500</v>
      </c>
      <c r="AL8">
        <v>22</v>
      </c>
      <c r="AM8">
        <v>23</v>
      </c>
      <c r="AN8">
        <v>30</v>
      </c>
      <c r="AO8">
        <v>-1</v>
      </c>
      <c r="AP8">
        <v>-1</v>
      </c>
      <c r="AQ8">
        <v>-1</v>
      </c>
      <c r="AR8">
        <v>3093</v>
      </c>
      <c r="AS8">
        <v>3178</v>
      </c>
      <c r="AT8">
        <v>3378</v>
      </c>
      <c r="AU8">
        <v>3142</v>
      </c>
      <c r="AV8">
        <v>3227</v>
      </c>
      <c r="AW8">
        <v>3427</v>
      </c>
    </row>
    <row r="9" spans="1:49" x14ac:dyDescent="0.25">
      <c r="A9" t="s">
        <v>40</v>
      </c>
      <c r="B9">
        <v>-1</v>
      </c>
      <c r="C9">
        <v>-1</v>
      </c>
      <c r="D9">
        <v>-1</v>
      </c>
      <c r="E9">
        <v>164878</v>
      </c>
      <c r="F9">
        <v>139376</v>
      </c>
      <c r="G9">
        <v>92671</v>
      </c>
      <c r="H9">
        <v>930683</v>
      </c>
      <c r="I9">
        <v>899782</v>
      </c>
      <c r="J9">
        <v>853919</v>
      </c>
      <c r="K9">
        <v>430809</v>
      </c>
      <c r="L9">
        <v>425479</v>
      </c>
      <c r="M9">
        <v>404535</v>
      </c>
      <c r="N9">
        <v>430809</v>
      </c>
      <c r="O9">
        <v>425479</v>
      </c>
      <c r="P9">
        <v>404535</v>
      </c>
      <c r="Q9">
        <v>1032086</v>
      </c>
      <c r="R9">
        <v>1007438</v>
      </c>
      <c r="S9">
        <v>986759</v>
      </c>
      <c r="T9">
        <v>95255</v>
      </c>
      <c r="U9">
        <v>93420</v>
      </c>
      <c r="V9">
        <v>86302</v>
      </c>
      <c r="W9">
        <v>739577</v>
      </c>
      <c r="X9">
        <v>727383</v>
      </c>
      <c r="Y9">
        <v>707002</v>
      </c>
      <c r="Z9">
        <v>21199</v>
      </c>
      <c r="AA9">
        <v>7156</v>
      </c>
      <c r="AB9">
        <v>0</v>
      </c>
      <c r="AC9">
        <v>10977</v>
      </c>
      <c r="AD9">
        <v>9446</v>
      </c>
      <c r="AE9">
        <v>1531</v>
      </c>
      <c r="AF9">
        <v>1763744</v>
      </c>
      <c r="AG9">
        <v>1770000</v>
      </c>
      <c r="AH9">
        <v>1870000</v>
      </c>
      <c r="AI9">
        <v>1731736</v>
      </c>
      <c r="AJ9">
        <v>1740000</v>
      </c>
      <c r="AK9">
        <v>1840000</v>
      </c>
      <c r="AL9">
        <v>361</v>
      </c>
      <c r="AM9">
        <v>369</v>
      </c>
      <c r="AN9">
        <v>385</v>
      </c>
      <c r="AO9">
        <v>45</v>
      </c>
      <c r="AP9">
        <v>45</v>
      </c>
      <c r="AQ9">
        <v>47</v>
      </c>
      <c r="AR9">
        <v>4670</v>
      </c>
      <c r="AS9">
        <v>4683</v>
      </c>
      <c r="AT9">
        <v>4777</v>
      </c>
      <c r="AU9">
        <v>-1</v>
      </c>
      <c r="AV9">
        <v>-1</v>
      </c>
      <c r="AW9">
        <v>-1</v>
      </c>
    </row>
    <row r="10" spans="1:49" x14ac:dyDescent="0.25">
      <c r="A10" t="s">
        <v>74</v>
      </c>
      <c r="B10">
        <v>-1</v>
      </c>
      <c r="C10">
        <v>-1</v>
      </c>
      <c r="D10">
        <v>-1</v>
      </c>
      <c r="E10">
        <v>99845</v>
      </c>
      <c r="F10">
        <v>100892</v>
      </c>
      <c r="G10">
        <v>106515</v>
      </c>
      <c r="H10">
        <v>484354</v>
      </c>
      <c r="I10">
        <v>484354</v>
      </c>
      <c r="J10">
        <v>519387</v>
      </c>
      <c r="K10">
        <v>167849</v>
      </c>
      <c r="L10">
        <v>167849</v>
      </c>
      <c r="M10">
        <v>165409</v>
      </c>
      <c r="N10">
        <v>167849</v>
      </c>
      <c r="O10">
        <v>167849</v>
      </c>
      <c r="P10">
        <v>165409</v>
      </c>
      <c r="Q10">
        <v>1368631</v>
      </c>
      <c r="R10">
        <v>1368631</v>
      </c>
      <c r="S10">
        <v>1478423</v>
      </c>
      <c r="T10">
        <v>18229</v>
      </c>
      <c r="U10">
        <v>18229</v>
      </c>
      <c r="V10">
        <v>9397</v>
      </c>
      <c r="W10">
        <v>334246</v>
      </c>
      <c r="X10">
        <v>334246</v>
      </c>
      <c r="Y10">
        <v>317032</v>
      </c>
      <c r="Z10">
        <v>23209</v>
      </c>
      <c r="AA10">
        <v>21191</v>
      </c>
      <c r="AB10">
        <v>17285</v>
      </c>
      <c r="AC10">
        <v>-1</v>
      </c>
      <c r="AD10">
        <v>-1</v>
      </c>
      <c r="AE10">
        <v>-1</v>
      </c>
      <c r="AF10">
        <v>1368631</v>
      </c>
      <c r="AG10">
        <v>1368631</v>
      </c>
      <c r="AH10">
        <v>1478423</v>
      </c>
      <c r="AI10">
        <v>1368631</v>
      </c>
      <c r="AJ10">
        <v>1368631</v>
      </c>
      <c r="AK10">
        <v>1478423</v>
      </c>
      <c r="AL10">
        <v>232</v>
      </c>
      <c r="AM10">
        <v>232</v>
      </c>
      <c r="AN10">
        <v>250</v>
      </c>
      <c r="AO10">
        <v>233</v>
      </c>
      <c r="AP10">
        <v>240</v>
      </c>
      <c r="AQ10">
        <v>251</v>
      </c>
      <c r="AR10">
        <v>2534</v>
      </c>
      <c r="AS10">
        <v>2594</v>
      </c>
      <c r="AT10">
        <v>2757</v>
      </c>
      <c r="AU10">
        <v>-1</v>
      </c>
      <c r="AV10">
        <v>-1</v>
      </c>
      <c r="AW10">
        <v>-1</v>
      </c>
    </row>
    <row r="11" spans="1:49" x14ac:dyDescent="0.25">
      <c r="A11" t="s">
        <v>30</v>
      </c>
      <c r="B11">
        <v>-1</v>
      </c>
      <c r="C11">
        <v>54770002</v>
      </c>
      <c r="D11">
        <v>56093814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1058100</v>
      </c>
      <c r="R11">
        <v>1038500</v>
      </c>
      <c r="S11">
        <v>995300</v>
      </c>
      <c r="T11">
        <v>-1</v>
      </c>
      <c r="U11">
        <v>-1</v>
      </c>
      <c r="V11">
        <v>-1</v>
      </c>
      <c r="W11">
        <v>763700</v>
      </c>
      <c r="X11">
        <v>690200</v>
      </c>
      <c r="Y11">
        <v>625900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188</v>
      </c>
      <c r="AM11">
        <v>188</v>
      </c>
      <c r="AN11">
        <v>236</v>
      </c>
      <c r="AO11">
        <v>222</v>
      </c>
      <c r="AP11">
        <v>222</v>
      </c>
      <c r="AQ11">
        <v>210</v>
      </c>
      <c r="AR11">
        <v>4891</v>
      </c>
      <c r="AS11">
        <v>4891</v>
      </c>
      <c r="AT11">
        <v>5049</v>
      </c>
      <c r="AU11">
        <v>-1</v>
      </c>
      <c r="AV11">
        <v>-1</v>
      </c>
      <c r="AW11">
        <v>-1</v>
      </c>
    </row>
    <row r="12" spans="1:49" x14ac:dyDescent="0.25">
      <c r="A12" t="s">
        <v>15</v>
      </c>
      <c r="B12">
        <v>147057000</v>
      </c>
      <c r="C12">
        <v>142042800</v>
      </c>
      <c r="D12">
        <v>127108000</v>
      </c>
      <c r="E12">
        <v>1372000</v>
      </c>
      <c r="F12">
        <v>1288000</v>
      </c>
      <c r="G12">
        <v>1014585</v>
      </c>
      <c r="H12">
        <v>3975000</v>
      </c>
      <c r="I12">
        <v>3894000</v>
      </c>
      <c r="J12">
        <v>3605069</v>
      </c>
      <c r="K12">
        <v>2475000</v>
      </c>
      <c r="L12">
        <v>2448000</v>
      </c>
      <c r="M12">
        <v>2239001</v>
      </c>
      <c r="N12">
        <v>2343000</v>
      </c>
      <c r="O12">
        <v>2300000</v>
      </c>
      <c r="P12">
        <v>2132895</v>
      </c>
      <c r="Q12">
        <v>3310000</v>
      </c>
      <c r="R12">
        <v>3246000</v>
      </c>
      <c r="S12">
        <v>3052000</v>
      </c>
      <c r="T12">
        <v>937000</v>
      </c>
      <c r="U12">
        <v>890000</v>
      </c>
      <c r="V12">
        <v>798211</v>
      </c>
      <c r="W12">
        <v>3084000</v>
      </c>
      <c r="X12">
        <v>3026000</v>
      </c>
      <c r="Y12">
        <v>2882079</v>
      </c>
      <c r="Z12">
        <v>301592</v>
      </c>
      <c r="AA12">
        <v>233000</v>
      </c>
      <c r="AB12">
        <v>71577</v>
      </c>
      <c r="AC12">
        <v>-1</v>
      </c>
      <c r="AD12">
        <v>-1</v>
      </c>
      <c r="AE12">
        <v>-1</v>
      </c>
      <c r="AF12">
        <v>4982000</v>
      </c>
      <c r="AG12">
        <v>4934000</v>
      </c>
      <c r="AH12">
        <v>4739000</v>
      </c>
      <c r="AI12">
        <v>4532000</v>
      </c>
      <c r="AJ12">
        <v>4483000</v>
      </c>
      <c r="AK12">
        <v>4310000</v>
      </c>
      <c r="AL12">
        <v>332</v>
      </c>
      <c r="AM12">
        <v>334</v>
      </c>
      <c r="AN12">
        <v>352</v>
      </c>
      <c r="AO12">
        <v>-1</v>
      </c>
      <c r="AP12">
        <v>-1</v>
      </c>
      <c r="AQ12">
        <v>-1</v>
      </c>
      <c r="AR12">
        <v>7693</v>
      </c>
      <c r="AS12">
        <v>7644</v>
      </c>
      <c r="AT12">
        <v>7630</v>
      </c>
      <c r="AU12">
        <v>8119</v>
      </c>
      <c r="AV12">
        <v>8063</v>
      </c>
      <c r="AW12">
        <v>8026</v>
      </c>
    </row>
    <row r="13" spans="1:49" x14ac:dyDescent="0.25">
      <c r="A13" t="s">
        <v>18</v>
      </c>
      <c r="B13">
        <v>143942202</v>
      </c>
      <c r="C13">
        <v>142564251</v>
      </c>
      <c r="D13">
        <v>132012206</v>
      </c>
      <c r="E13">
        <v>1673786</v>
      </c>
      <c r="F13">
        <v>1571093</v>
      </c>
      <c r="G13">
        <v>1296379</v>
      </c>
      <c r="H13">
        <v>3928090</v>
      </c>
      <c r="I13">
        <v>3914732</v>
      </c>
      <c r="J13">
        <v>3676510</v>
      </c>
      <c r="K13">
        <v>2380698</v>
      </c>
      <c r="L13">
        <v>2345012</v>
      </c>
      <c r="M13">
        <v>2153915</v>
      </c>
      <c r="N13">
        <v>2380698</v>
      </c>
      <c r="O13">
        <v>2345012</v>
      </c>
      <c r="P13">
        <v>2153915</v>
      </c>
      <c r="Q13">
        <v>3713528</v>
      </c>
      <c r="R13">
        <v>3667770</v>
      </c>
      <c r="S13">
        <v>3438690</v>
      </c>
      <c r="T13">
        <v>672331</v>
      </c>
      <c r="U13">
        <v>598290</v>
      </c>
      <c r="V13">
        <v>538242</v>
      </c>
      <c r="W13">
        <v>2811398</v>
      </c>
      <c r="X13">
        <v>2752009</v>
      </c>
      <c r="Y13">
        <v>2545384</v>
      </c>
      <c r="Z13">
        <v>280311</v>
      </c>
      <c r="AA13">
        <v>234156</v>
      </c>
      <c r="AB13">
        <v>73663</v>
      </c>
      <c r="AC13">
        <v>-1</v>
      </c>
      <c r="AD13">
        <v>-1</v>
      </c>
      <c r="AE13">
        <v>-1</v>
      </c>
      <c r="AF13">
        <v>4541000</v>
      </c>
      <c r="AG13">
        <v>4517218</v>
      </c>
      <c r="AH13">
        <v>4221496</v>
      </c>
      <c r="AI13">
        <v>3928090</v>
      </c>
      <c r="AJ13">
        <v>3914732</v>
      </c>
      <c r="AK13">
        <v>3670106</v>
      </c>
      <c r="AL13">
        <v>143</v>
      </c>
      <c r="AM13">
        <v>142</v>
      </c>
      <c r="AN13">
        <v>140</v>
      </c>
      <c r="AO13">
        <v>41</v>
      </c>
      <c r="AP13">
        <v>41</v>
      </c>
      <c r="AQ13">
        <v>41</v>
      </c>
      <c r="AR13">
        <v>5993</v>
      </c>
      <c r="AS13">
        <v>5919</v>
      </c>
      <c r="AT13">
        <v>5682</v>
      </c>
      <c r="AU13">
        <v>6677</v>
      </c>
      <c r="AV13">
        <v>6576</v>
      </c>
      <c r="AW13">
        <v>6358</v>
      </c>
    </row>
    <row r="14" spans="1:49" x14ac:dyDescent="0.25">
      <c r="A14" t="s">
        <v>6</v>
      </c>
      <c r="B14">
        <v>301339000</v>
      </c>
      <c r="C14">
        <v>298403000</v>
      </c>
      <c r="D14">
        <v>276088000</v>
      </c>
      <c r="E14">
        <v>2136646</v>
      </c>
      <c r="F14">
        <v>2012570</v>
      </c>
      <c r="G14">
        <v>1534243</v>
      </c>
      <c r="H14">
        <v>8680400</v>
      </c>
      <c r="I14">
        <v>10935000</v>
      </c>
      <c r="J14">
        <v>10262200</v>
      </c>
      <c r="K14">
        <v>-1</v>
      </c>
      <c r="L14">
        <v>-1</v>
      </c>
      <c r="M14">
        <v>-1</v>
      </c>
      <c r="N14">
        <v>3876200</v>
      </c>
      <c r="O14">
        <v>3902000</v>
      </c>
      <c r="P14">
        <v>3794700</v>
      </c>
      <c r="Q14">
        <v>7590900</v>
      </c>
      <c r="R14">
        <v>7520000</v>
      </c>
      <c r="S14">
        <v>7267000</v>
      </c>
      <c r="T14">
        <v>-1</v>
      </c>
      <c r="U14">
        <v>-1</v>
      </c>
      <c r="V14">
        <v>-1</v>
      </c>
      <c r="W14">
        <v>7244100</v>
      </c>
      <c r="X14">
        <v>7217000</v>
      </c>
      <c r="Y14">
        <v>7035900</v>
      </c>
      <c r="Z14">
        <v>312621</v>
      </c>
      <c r="AA14">
        <v>273230</v>
      </c>
      <c r="AB14">
        <v>187699</v>
      </c>
      <c r="AC14">
        <v>-1</v>
      </c>
      <c r="AD14">
        <v>-1</v>
      </c>
      <c r="AE14">
        <v>-1</v>
      </c>
      <c r="AF14">
        <v>10778700</v>
      </c>
      <c r="AG14">
        <v>10722000</v>
      </c>
      <c r="AH14">
        <v>9650700</v>
      </c>
      <c r="AI14">
        <v>10301700</v>
      </c>
      <c r="AJ14">
        <v>10243000</v>
      </c>
      <c r="AK14">
        <v>9186900</v>
      </c>
      <c r="AL14">
        <v>1132</v>
      </c>
      <c r="AM14">
        <v>1145</v>
      </c>
      <c r="AN14">
        <v>1176</v>
      </c>
      <c r="AO14">
        <v>535</v>
      </c>
      <c r="AP14">
        <v>557</v>
      </c>
      <c r="AQ14">
        <v>600</v>
      </c>
      <c r="AR14">
        <v>24100</v>
      </c>
      <c r="AS14">
        <v>24200</v>
      </c>
      <c r="AT14">
        <v>24700</v>
      </c>
      <c r="AU14">
        <v>28100</v>
      </c>
      <c r="AV14">
        <v>27900</v>
      </c>
      <c r="AW14">
        <v>28500</v>
      </c>
    </row>
    <row r="15" spans="1:49" x14ac:dyDescent="0.25">
      <c r="A15" t="s">
        <v>75</v>
      </c>
      <c r="B15">
        <v>-1</v>
      </c>
      <c r="C15">
        <v>-1</v>
      </c>
      <c r="D15">
        <v>-1</v>
      </c>
      <c r="E15">
        <v>34986</v>
      </c>
      <c r="F15">
        <v>34986</v>
      </c>
      <c r="G15">
        <v>0</v>
      </c>
      <c r="H15">
        <v>228084</v>
      </c>
      <c r="I15">
        <v>228084</v>
      </c>
      <c r="J15">
        <v>207820</v>
      </c>
      <c r="K15">
        <v>95800</v>
      </c>
      <c r="L15">
        <v>95800</v>
      </c>
      <c r="M15">
        <v>88273</v>
      </c>
      <c r="N15">
        <v>68535</v>
      </c>
      <c r="O15">
        <v>68535</v>
      </c>
      <c r="P15">
        <v>65720</v>
      </c>
      <c r="Q15">
        <v>219634</v>
      </c>
      <c r="R15">
        <v>219634</v>
      </c>
      <c r="S15">
        <v>276001</v>
      </c>
      <c r="T15">
        <v>-1</v>
      </c>
      <c r="U15">
        <v>-1</v>
      </c>
      <c r="V15">
        <v>-1</v>
      </c>
      <c r="W15">
        <v>196797</v>
      </c>
      <c r="X15">
        <v>196797</v>
      </c>
      <c r="Y15">
        <v>148611</v>
      </c>
      <c r="Z15">
        <v>3859</v>
      </c>
      <c r="AA15">
        <v>1099</v>
      </c>
      <c r="AB15">
        <v>2065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1</v>
      </c>
      <c r="AM15">
        <v>1</v>
      </c>
      <c r="AN15">
        <v>0</v>
      </c>
      <c r="AO15">
        <v>84</v>
      </c>
      <c r="AP15">
        <v>84</v>
      </c>
      <c r="AQ15">
        <v>0</v>
      </c>
      <c r="AR15">
        <v>484</v>
      </c>
      <c r="AS15">
        <v>484</v>
      </c>
      <c r="AT15">
        <v>803</v>
      </c>
      <c r="AU15">
        <v>-1</v>
      </c>
      <c r="AV15">
        <v>-1</v>
      </c>
      <c r="AW15">
        <v>-1</v>
      </c>
    </row>
    <row r="16" spans="1:49" x14ac:dyDescent="0.25">
      <c r="A16" t="s">
        <v>12</v>
      </c>
      <c r="B16">
        <v>181300141</v>
      </c>
      <c r="C16">
        <v>185555589</v>
      </c>
      <c r="D16">
        <v>147610558</v>
      </c>
      <c r="E16">
        <v>1111843</v>
      </c>
      <c r="F16">
        <v>1048828</v>
      </c>
      <c r="G16">
        <v>814928</v>
      </c>
      <c r="H16">
        <v>3904082</v>
      </c>
      <c r="I16">
        <v>3825991</v>
      </c>
      <c r="J16">
        <v>3259127</v>
      </c>
      <c r="K16">
        <v>1709718</v>
      </c>
      <c r="L16">
        <v>1767012</v>
      </c>
      <c r="M16">
        <v>1667832</v>
      </c>
      <c r="N16">
        <v>1709718</v>
      </c>
      <c r="O16">
        <v>1767012</v>
      </c>
      <c r="P16">
        <v>1667832</v>
      </c>
      <c r="Q16">
        <v>3702999</v>
      </c>
      <c r="R16">
        <v>3664967</v>
      </c>
      <c r="S16">
        <v>3283632</v>
      </c>
      <c r="T16">
        <v>831904</v>
      </c>
      <c r="U16">
        <v>824612</v>
      </c>
      <c r="V16">
        <v>766260</v>
      </c>
      <c r="W16">
        <v>3773687</v>
      </c>
      <c r="X16">
        <v>3793447</v>
      </c>
      <c r="Y16">
        <v>3474639</v>
      </c>
      <c r="Z16">
        <v>598517</v>
      </c>
      <c r="AA16">
        <v>504000</v>
      </c>
      <c r="AB16">
        <v>228000</v>
      </c>
      <c r="AC16">
        <v>196159</v>
      </c>
      <c r="AD16">
        <v>184228</v>
      </c>
      <c r="AE16">
        <v>11931</v>
      </c>
      <c r="AF16">
        <v>4935288</v>
      </c>
      <c r="AG16">
        <v>4909843</v>
      </c>
      <c r="AH16">
        <v>4458000</v>
      </c>
      <c r="AI16">
        <v>4551660</v>
      </c>
      <c r="AJ16">
        <v>4534750</v>
      </c>
      <c r="AK16">
        <v>4139000</v>
      </c>
      <c r="AL16">
        <v>532</v>
      </c>
      <c r="AM16">
        <v>571</v>
      </c>
      <c r="AN16">
        <v>540</v>
      </c>
      <c r="AO16">
        <v>124</v>
      </c>
      <c r="AP16">
        <v>124</v>
      </c>
      <c r="AQ16">
        <v>113</v>
      </c>
      <c r="AR16">
        <v>11113</v>
      </c>
      <c r="AS16">
        <v>11695</v>
      </c>
      <c r="AT16">
        <v>11174</v>
      </c>
      <c r="AU16">
        <v>14058</v>
      </c>
      <c r="AV16">
        <v>14642</v>
      </c>
      <c r="AW16">
        <v>14286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 wstępne</vt:lpstr>
      <vt:lpstr>Tabelka</vt:lpstr>
      <vt:lpstr>dataframe</vt:lpstr>
    </vt:vector>
  </TitlesOfParts>
  <Company>Bank Zachodni WBK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Mamczur Mirosław</dc:creator>
  <cp:lastModifiedBy>Mamczur Mirosław</cp:lastModifiedBy>
  <dcterms:created xsi:type="dcterms:W3CDTF">2019-10-11T20:43:59Z</dcterms:created>
  <dcterms:modified xsi:type="dcterms:W3CDTF">2019-10-13T19:29:06Z</dcterms:modified>
</cp:coreProperties>
</file>